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Inputs" sheetId="2" state="visible" r:id="rId4"/>
    <sheet name="Call Log" sheetId="3" state="visible" r:id="rId5"/>
    <sheet name="Result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<sst xmlns="http://schemas.openxmlformats.org/spreadsheetml/2006/main" count="95" uniqueCount="91">
  <si>
    <t xml:space="preserve">Vertiqa Voicemail Audit</t>
  </si>
  <si>
    <t xml:space="preserve">A 30-day audit you can run yourself. No software. Free.</t>
  </si>
  <si>
    <t xml:space="preserve">What this is</t>
  </si>
  <si>
    <t xml:space="preserve">Most service-business owners overestimate their inbound call capture rate by 20-40%.</t>
  </si>
  <si>
    <t xml:space="preserve">This workbook helps you replace the vibe with a number. Run it for 30 days and you will know — to the dollar — how much pipeline you are losing to voicemail.</t>
  </si>
  <si>
    <t xml:space="preserve">How to use it</t>
  </si>
  <si>
    <t xml:space="preserve">1.  Open the Inputs sheet. Fill in the four yellow cells. Takes 60 seconds.</t>
  </si>
  <si>
    <t xml:space="preserve">2.  For the next 30 days, log every inbound contact on the Call Log sheet — phone, voicemail, web form, text, email reply.</t>
  </si>
  <si>
    <t xml:space="preserve">3.  For each row, pick an Outcome from the dropdown. That is the only required field. Leave anything you don't know blank.</t>
  </si>
  <si>
    <t xml:space="preserve">4.  At the end of the month, open the Results sheet. The four numbers you care about are calculated for you, plus your monthly and annualized dollar leak.</t>
  </si>
  <si>
    <t xml:space="preserve">The four numbers that matter</t>
  </si>
  <si>
    <t xml:space="preserve">  • Capture rate — answered live ÷ total real-lead inbounds</t>
  </si>
  <si>
    <t xml:space="preserve">  • After-hours capture rate — same, but only for inbounds outside your business hours</t>
  </si>
  <si>
    <t xml:space="preserve">  • Voicemail-to-callback rate — % of voicemails that got a callback from either side</t>
  </si>
  <si>
    <t xml:space="preserve">  • Voicemail-to-booked-deal rate — % of voicemails that became a booked or quoted deal</t>
  </si>
  <si>
    <t xml:space="preserve">Bands to compare yourself to (capture rate)</t>
  </si>
  <si>
    <t xml:space="preserve">  • 95%+    → live receptionist or strong on-call discipline. Audit your after-hours slice instead.</t>
  </si>
  <si>
    <t xml:space="preserve">  • 85-94%  → solid in-hours. Almost always weak after-hours.</t>
  </si>
  <si>
    <t xml:space="preserve">  • 70-84%  → the most common band. The one most owners overestimate out of.</t>
  </si>
  <si>
    <t xml:space="preserve">  • &lt;70%    → treat as an emergency. Six-figure leak for most businesses.</t>
  </si>
  <si>
    <t xml:space="preserve">Full post: vertiqa.io/blog/voicemail-audit-for-service-businesses</t>
  </si>
  <si>
    <t xml:space="preserve">Your numbers</t>
  </si>
  <si>
    <t xml:space="preserve">Fill the yellow cells. These feed the Results sheet.</t>
  </si>
  <si>
    <t xml:space="preserve">Input</t>
  </si>
  <si>
    <t xml:space="preserve">Value</t>
  </si>
  <si>
    <t xml:space="preserve">Notes</t>
  </si>
  <si>
    <t xml:space="preserve">Average new-customer first-year revenue ($)</t>
  </si>
  <si>
    <t xml:space="preserve">Use your plausible average, not your dream client. HVAC: $400-$1,200. Insurance commission: $400-$1,800. Senior living advisor: $4,000-$8,000.</t>
  </si>
  <si>
    <t xml:space="preserve">Typical close rate on a qualified inbound (%)</t>
  </si>
  <si>
    <t xml:space="preserve">Most service businesses are between 25% and 60%. Be honest. Default: 35%.</t>
  </si>
  <si>
    <t xml:space="preserve">Business hours start (24h time)</t>
  </si>
  <si>
    <t xml:space="preserve">08:00</t>
  </si>
  <si>
    <t xml:space="preserve">Used to auto-flag after-hours calls. Examples: 08:00, 09:00.</t>
  </si>
  <si>
    <t xml:space="preserve">Business hours end (24h time)</t>
  </si>
  <si>
    <t xml:space="preserve">18:00</t>
  </si>
  <si>
    <t xml:space="preserve">Examples: 17:00, 18:00, 20:00.</t>
  </si>
  <si>
    <t xml:space="preserve">Date</t>
  </si>
  <si>
    <t xml:space="preserve">Time</t>
  </si>
  <si>
    <t xml:space="preserve">After hours?</t>
  </si>
  <si>
    <t xml:space="preserve">Channel</t>
  </si>
  <si>
    <t xml:space="preserve">Caller (optional)</t>
  </si>
  <si>
    <t xml:space="preserve">Outcome</t>
  </si>
  <si>
    <t xml:space="preserve">Est. value ($)</t>
  </si>
  <si>
    <t xml:space="preserve">2026-06-01</t>
  </si>
  <si>
    <t xml:space="preserve">09:14</t>
  </si>
  <si>
    <t xml:space="preserve">Phone</t>
  </si>
  <si>
    <t xml:space="preserve">Example: David T.</t>
  </si>
  <si>
    <t xml:space="preserve">Live - Booked</t>
  </si>
  <si>
    <t xml:space="preserve">Example row — replace or delete.</t>
  </si>
  <si>
    <t xml:space="preserve">21:42</t>
  </si>
  <si>
    <t xml:space="preserve">Voicemail</t>
  </si>
  <si>
    <t xml:space="preserve">Example: unknown caller</t>
  </si>
  <si>
    <t xml:space="preserve">VM - No callback either</t>
  </si>
  <si>
    <t xml:space="preserve">Your 30-day audit results</t>
  </si>
  <si>
    <t xml:space="preserve">These update automatically as you log calls on the Call Log sheet.</t>
  </si>
  <si>
    <t xml:space="preserve">Counts</t>
  </si>
  <si>
    <t xml:space="preserve">Total inbounds logged</t>
  </si>
  <si>
    <t xml:space="preserve">Anything with an Outcome filled in.</t>
  </si>
  <si>
    <t xml:space="preserve">Total real-lead inbounds</t>
  </si>
  <si>
    <t xml:space="preserve">Real leads (excludes 'Not sales').</t>
  </si>
  <si>
    <t xml:space="preserve">Live answers (real leads)</t>
  </si>
  <si>
    <t xml:space="preserve">Live - Booked + Live - No close.</t>
  </si>
  <si>
    <t xml:space="preserve">Voicemails (real leads)</t>
  </si>
  <si>
    <t xml:space="preserve">Anything starting with 'VM -' that isn't 'Not sales'.</t>
  </si>
  <si>
    <t xml:space="preserve">VM with a callback (either side)</t>
  </si>
  <si>
    <t xml:space="preserve">VM where somebody called somebody back.</t>
  </si>
  <si>
    <t xml:space="preserve">Total booked or quoted (real leads)</t>
  </si>
  <si>
    <t xml:space="preserve">Live booked + VM recovered.</t>
  </si>
  <si>
    <t xml:space="preserve">VM that became a booked or quoted deal</t>
  </si>
  <si>
    <t xml:space="preserve">The 'how often does a voicemail turn into a deal' number.</t>
  </si>
  <si>
    <t xml:space="preserve">1. Capture rate (live ÷ real leads)</t>
  </si>
  <si>
    <t xml:space="preserve">Bands: 95%+ strong · 85-94% solid in-hours · 70-84% common · &lt;70% emergency.</t>
  </si>
  <si>
    <t xml:space="preserve">2. After-hours capture rate</t>
  </si>
  <si>
    <t xml:space="preserve">Live answers after-hours ÷ real leads after-hours. Usually the killer.</t>
  </si>
  <si>
    <t xml:space="preserve">3. Voicemail-to-callback rate</t>
  </si>
  <si>
    <t xml:space="preserve">Below 70% means you're collecting voicemails and abandoning them.</t>
  </si>
  <si>
    <t xml:space="preserve">4. Voicemail-to-booked-deal rate</t>
  </si>
  <si>
    <t xml:space="preserve">The most ruthless number. Almost always far below capture rate.</t>
  </si>
  <si>
    <t xml:space="preserve">The leak in dollars</t>
  </si>
  <si>
    <t xml:space="preserve">Missed real leads (real leads – booked)</t>
  </si>
  <si>
    <t xml:space="preserve">The ones you didn't catch live AND didn't recover from VM.</t>
  </si>
  <si>
    <t xml:space="preserve">Estimated lost pipeline (this 30 days)</t>
  </si>
  <si>
    <t xml:space="preserve">Missed real leads × close rate × avg first-year revenue (from Inputs).</t>
  </si>
  <si>
    <t xml:space="preserve">Annualized (× 12)</t>
  </si>
  <si>
    <t xml:space="preserve">The leak you've been carrying for a year, in dollars.</t>
  </si>
  <si>
    <t xml:space="preserve">What to do once you know</t>
  </si>
  <si>
    <t xml:space="preserve">• Hire a live receptionist — best when you have predictable hours and the volume.</t>
  </si>
  <si>
    <t xml:space="preserve">• Live answering service — strictly better voicemail; doesn't move the deal forward.</t>
  </si>
  <si>
    <t xml:space="preserve">• AI receptionist — captures the call into your pipeline with full context, 24/7.</t>
  </si>
  <si>
    <t xml:space="preserve">Read the full post: vertiqa.io/blog/voicemail-audit-for-service-businesses</t>
  </si>
  <si>
    <t xml:space="preserve">Hear an AI receptionist live in 90 seconds: (678) 716-4200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</si>
</sst>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0%"/>
    <numFmt numFmtId="167" formatCode="h:mm"/>
    <numFmt numFmtId="168" formatCode="yyyy\-mm\-dd"/>
    <numFmt numFmtId="169" formatCode="\$#,##0;&quot;-$&quot;#,##0;\-"/>
    <numFmt numFmtId="170" formatCode="0"/>
    <numFmt numFmtId="171" formatCode="0.0%"/>
    <numFmt numFmtId="172" formatCode="\$#,##0;&quot;($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A0A0F"/>
      <name val="Arial"/>
      <family val="0"/>
      <charset val="1"/>
    </font>
    <font>
      <sz val="12"/>
      <color rgb="FF4B5563"/>
      <name val="Arial"/>
      <family val="0"/>
      <charset val="1"/>
    </font>
    <font>
      <b val="true"/>
      <sz val="14"/>
      <color rgb="FF0A0A0F"/>
      <name val="Arial"/>
      <family val="0"/>
      <charset val="1"/>
    </font>
    <font>
      <sz val="11"/>
      <color rgb="FF11182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2937"/>
        <bgColor rgb="FF111827"/>
      </patternFill>
    </fill>
    <fill>
      <patternFill patternType="solid">
        <fgColor rgb="FFFFF7C2"/>
        <bgColor rgb="FFFFFF99"/>
      </patternFill>
    </fill>
    <fill>
      <patternFill patternType="solid">
        <fgColor rgb="FFE8F8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A0A0F"/>
      <rgbColor rgb="FF808000"/>
      <rgbColor rgb="FF800080"/>
      <rgbColor rgb="FF008080"/>
      <rgbColor rgb="FFC0C0C0"/>
      <rgbColor rgb="FF808080"/>
      <rgbColor rgb="FF9999FF"/>
      <rgbColor rgb="FF993366"/>
      <rgbColor rgb="FFFFF7C2"/>
      <rgbColor rgb="FFE8F8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00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7.35" hidden="false" customHeight="false" outlineLevel="0" collapsed="false">
      <c r="B5" s="3" t="s">
        <v>2</v>
      </c>
    </row>
    <row r="6" customFormat="false" ht="21.75" hidden="false" customHeight="true" outlineLevel="0" collapsed="false">
      <c r="B6" s="4" t="s">
        <v>3</v>
      </c>
    </row>
    <row r="7" customFormat="false" ht="21.75" hidden="false" customHeight="true" outlineLevel="0" collapsed="false">
      <c r="B7" s="4" t="s">
        <v>4</v>
      </c>
    </row>
    <row r="8" customFormat="false" ht="9.75" hidden="false" customHeight="true" outlineLevel="0" collapsed="false">
      <c r="B8" s="4"/>
    </row>
    <row r="9" customFormat="false" ht="21.75" hidden="false" customHeight="true" outlineLevel="0" collapsed="false">
      <c r="B9" s="5" t="s">
        <v>5</v>
      </c>
    </row>
    <row r="10" customFormat="false" ht="21.75" hidden="false" customHeight="true" outlineLevel="0" collapsed="false">
      <c r="B10" s="4" t="s">
        <v>6</v>
      </c>
    </row>
    <row r="11" customFormat="false" ht="21.75" hidden="false" customHeight="true" outlineLevel="0" collapsed="false">
      <c r="B11" s="4" t="s">
        <v>7</v>
      </c>
    </row>
    <row r="12" customFormat="false" ht="21.75" hidden="false" customHeight="true" outlineLevel="0" collapsed="false">
      <c r="B12" s="4" t="s">
        <v>8</v>
      </c>
    </row>
    <row r="13" customFormat="false" ht="21.75" hidden="false" customHeight="true" outlineLevel="0" collapsed="false">
      <c r="B13" s="4" t="s">
        <v>9</v>
      </c>
    </row>
    <row r="14" customFormat="false" ht="9.75" hidden="false" customHeight="true" outlineLevel="0" collapsed="false">
      <c r="B14" s="4"/>
    </row>
    <row r="15" customFormat="false" ht="21.75" hidden="false" customHeight="true" outlineLevel="0" collapsed="false">
      <c r="B15" s="5" t="s">
        <v>10</v>
      </c>
    </row>
    <row r="16" customFormat="false" ht="21.75" hidden="false" customHeight="true" outlineLevel="0" collapsed="false">
      <c r="B16" s="4" t="s">
        <v>11</v>
      </c>
    </row>
    <row r="17" customFormat="false" ht="21.75" hidden="false" customHeight="true" outlineLevel="0" collapsed="false">
      <c r="B17" s="4" t="s">
        <v>12</v>
      </c>
    </row>
    <row r="18" customFormat="false" ht="21.75" hidden="false" customHeight="true" outlineLevel="0" collapsed="false">
      <c r="B18" s="4" t="s">
        <v>13</v>
      </c>
    </row>
    <row r="19" customFormat="false" ht="21.75" hidden="false" customHeight="true" outlineLevel="0" collapsed="false">
      <c r="B19" s="4" t="s">
        <v>14</v>
      </c>
    </row>
    <row r="20" customFormat="false" ht="9.75" hidden="false" customHeight="true" outlineLevel="0" collapsed="false">
      <c r="B20" s="4"/>
    </row>
    <row r="21" customFormat="false" ht="21.75" hidden="false" customHeight="true" outlineLevel="0" collapsed="false">
      <c r="B21" s="5" t="s">
        <v>15</v>
      </c>
    </row>
    <row r="22" customFormat="false" ht="21.75" hidden="false" customHeight="true" outlineLevel="0" collapsed="false">
      <c r="B22" s="4" t="s">
        <v>16</v>
      </c>
    </row>
    <row r="23" customFormat="false" ht="21.75" hidden="false" customHeight="true" outlineLevel="0" collapsed="false">
      <c r="B23" s="4" t="s">
        <v>17</v>
      </c>
    </row>
    <row r="24" customFormat="false" ht="21.75" hidden="false" customHeight="true" outlineLevel="0" collapsed="false">
      <c r="B24" s="4" t="s">
        <v>18</v>
      </c>
    </row>
    <row r="25" customFormat="false" ht="21.75" hidden="false" customHeight="true" outlineLevel="0" collapsed="false">
      <c r="B25" s="4" t="s">
        <v>19</v>
      </c>
    </row>
    <row r="26" customFormat="false" ht="9.75" hidden="false" customHeight="true" outlineLevel="0" collapsed="false">
      <c r="B26" s="4"/>
    </row>
    <row r="27" customFormat="false" ht="21.75" hidden="false" customHeight="true" outlineLevel="0" collapsed="false">
      <c r="B27" s="4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60"/>
  </cols>
  <sheetData>
    <row r="2" customFormat="false" ht="24.45" hidden="false" customHeight="false" outlineLevel="0" collapsed="false">
      <c r="B2" s="1" t="s">
        <v>21</v>
      </c>
    </row>
    <row r="3" customFormat="false" ht="15" hidden="false" customHeight="false" outlineLevel="0" collapsed="false">
      <c r="B3" s="2" t="s">
        <v>22</v>
      </c>
    </row>
    <row r="5" customFormat="false" ht="15" hidden="false" customHeight="false" outlineLevel="0" collapsed="false">
      <c r="B5" s="6" t="s">
        <v>23</v>
      </c>
      <c r="C5" s="6" t="s">
        <v>24</v>
      </c>
      <c r="D5" s="6" t="s">
        <v>25</v>
      </c>
    </row>
    <row r="6" customFormat="false" ht="36" hidden="false" customHeight="true" outlineLevel="0" collapsed="false">
      <c r="B6" s="7" t="s">
        <v>26</v>
      </c>
      <c r="C6" s="8" t="n">
        <v>900</v>
      </c>
      <c r="D6" s="9" t="s">
        <v>27</v>
      </c>
    </row>
    <row r="7" customFormat="false" ht="36" hidden="false" customHeight="true" outlineLevel="0" collapsed="false">
      <c r="B7" s="7" t="s">
        <v>28</v>
      </c>
      <c r="C7" s="10" t="n">
        <v>0.35</v>
      </c>
      <c r="D7" s="9" t="s">
        <v>29</v>
      </c>
    </row>
    <row r="8" customFormat="false" ht="36" hidden="false" customHeight="true" outlineLevel="0" collapsed="false">
      <c r="B8" s="7" t="s">
        <v>30</v>
      </c>
      <c r="C8" s="11" t="s">
        <v>31</v>
      </c>
      <c r="D8" s="9" t="s">
        <v>32</v>
      </c>
    </row>
    <row r="9" customFormat="false" ht="36" hidden="false" customHeight="true" outlineLevel="0" collapsed="false">
      <c r="B9" s="7" t="s">
        <v>33</v>
      </c>
      <c r="C9" s="11" t="s">
        <v>34</v>
      </c>
      <c r="D9" s="9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4" min="3" style="0" width="14"/>
    <col collapsed="false" customWidth="true" hidden="false" outlineLevel="0" max="5" min="5" style="0" width="24"/>
    <col collapsed="false" customWidth="true" hidden="false" outlineLevel="0" max="6" min="6" style="0" width="32"/>
    <col collapsed="false" customWidth="true" hidden="false" outlineLevel="0" max="7" min="7" style="0" width="16"/>
    <col collapsed="false" customWidth="true" hidden="false" outlineLevel="0" max="8" min="8" style="0" width="40"/>
  </cols>
  <sheetData>
    <row r="1" customFormat="false" ht="27.75" hidden="false" customHeight="true" outlineLevel="0" collapsed="false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  <c r="G1" s="6" t="s">
        <v>42</v>
      </c>
      <c r="H1" s="6" t="s">
        <v>25</v>
      </c>
    </row>
    <row r="2" customFormat="false" ht="15" hidden="false" customHeight="false" outlineLevel="0" collapsed="false">
      <c r="A2" s="12" t="s">
        <v>43</v>
      </c>
      <c r="B2" s="13" t="s">
        <v>44</v>
      </c>
      <c r="C2" s="14" t="str">
        <f aca="false">IF(OR(A2="",B2=""),"",IF(OR(B2&lt;Inputs!$C$8,B2&gt;Inputs!$C$9,WEEKDAY(A2,2)&gt;5),"Y","N"))</f>
        <v>N</v>
      </c>
      <c r="D2" s="15" t="s">
        <v>45</v>
      </c>
      <c r="E2" s="15" t="s">
        <v>46</v>
      </c>
      <c r="F2" s="15" t="s">
        <v>47</v>
      </c>
      <c r="G2" s="16" t="n">
        <v>900</v>
      </c>
      <c r="H2" s="15" t="s">
        <v>48</v>
      </c>
    </row>
    <row r="3" customFormat="false" ht="15" hidden="false" customHeight="false" outlineLevel="0" collapsed="false">
      <c r="A3" s="12" t="s">
        <v>43</v>
      </c>
      <c r="B3" s="13" t="s">
        <v>49</v>
      </c>
      <c r="C3" s="14" t="str">
        <f aca="false">IF(OR(A3="",B3=""),"",IF(OR(B3&lt;Inputs!$C$8,B3&gt;Inputs!$C$9,WEEKDAY(A3,2)&gt;5),"Y","N"))</f>
        <v>Y</v>
      </c>
      <c r="D3" s="15" t="s">
        <v>50</v>
      </c>
      <c r="E3" s="15" t="s">
        <v>51</v>
      </c>
      <c r="F3" s="15" t="s">
        <v>52</v>
      </c>
      <c r="G3" s="16"/>
      <c r="H3" s="15" t="s">
        <v>48</v>
      </c>
    </row>
    <row r="4" customFormat="false" ht="15" hidden="false" customHeight="false" outlineLevel="0" collapsed="false">
      <c r="A4" s="12"/>
      <c r="B4" s="13"/>
      <c r="C4" s="14" t="str">
        <f aca="false">IF(OR(A4="",B4=""),"",IF(OR(B4&lt;Inputs!$C$8,B4&gt;Inputs!$C$9,WEEKDAY(A4,2)&gt;5),"Y","N"))</f>
        <v/>
      </c>
      <c r="D4" s="15"/>
      <c r="E4" s="15"/>
      <c r="F4" s="15"/>
      <c r="G4" s="16"/>
      <c r="H4" s="15"/>
    </row>
    <row r="5" customFormat="false" ht="15" hidden="false" customHeight="false" outlineLevel="0" collapsed="false">
      <c r="A5" s="12"/>
      <c r="B5" s="13"/>
      <c r="C5" s="14" t="str">
        <f aca="false">IF(OR(A5="",B5=""),"",IF(OR(B5&lt;Inputs!$C$8,B5&gt;Inputs!$C$9,WEEKDAY(A5,2)&gt;5),"Y","N"))</f>
        <v/>
      </c>
      <c r="D5" s="15"/>
      <c r="E5" s="15"/>
      <c r="F5" s="15"/>
      <c r="G5" s="16"/>
      <c r="H5" s="15"/>
    </row>
    <row r="6" customFormat="false" ht="15" hidden="false" customHeight="false" outlineLevel="0" collapsed="false">
      <c r="A6" s="12"/>
      <c r="B6" s="13"/>
      <c r="C6" s="14" t="str">
        <f aca="false">IF(OR(A6="",B6=""),"",IF(OR(B6&lt;Inputs!$C$8,B6&gt;Inputs!$C$9,WEEKDAY(A6,2)&gt;5),"Y","N"))</f>
        <v/>
      </c>
      <c r="D6" s="15"/>
      <c r="E6" s="15"/>
      <c r="F6" s="15"/>
      <c r="G6" s="16"/>
      <c r="H6" s="15"/>
    </row>
    <row r="7" customFormat="false" ht="15" hidden="false" customHeight="false" outlineLevel="0" collapsed="false">
      <c r="A7" s="12"/>
      <c r="B7" s="13"/>
      <c r="C7" s="14" t="str">
        <f aca="false">IF(OR(A7="",B7=""),"",IF(OR(B7&lt;Inputs!$C$8,B7&gt;Inputs!$C$9,WEEKDAY(A7,2)&gt;5),"Y","N"))</f>
        <v/>
      </c>
      <c r="D7" s="15"/>
      <c r="E7" s="15"/>
      <c r="F7" s="15"/>
      <c r="G7" s="16"/>
      <c r="H7" s="15"/>
    </row>
    <row r="8" customFormat="false" ht="15" hidden="false" customHeight="false" outlineLevel="0" collapsed="false">
      <c r="A8" s="12"/>
      <c r="B8" s="13"/>
      <c r="C8" s="14" t="str">
        <f aca="false">IF(OR(A8="",B8=""),"",IF(OR(B8&lt;Inputs!$C$8,B8&gt;Inputs!$C$9,WEEKDAY(A8,2)&gt;5),"Y","N"))</f>
        <v/>
      </c>
      <c r="D8" s="15"/>
      <c r="E8" s="15"/>
      <c r="F8" s="15"/>
      <c r="G8" s="16"/>
      <c r="H8" s="15"/>
    </row>
    <row r="9" customFormat="false" ht="15" hidden="false" customHeight="false" outlineLevel="0" collapsed="false">
      <c r="A9" s="12"/>
      <c r="B9" s="13"/>
      <c r="C9" s="14" t="str">
        <f aca="false">IF(OR(A9="",B9=""),"",IF(OR(B9&lt;Inputs!$C$8,B9&gt;Inputs!$C$9,WEEKDAY(A9,2)&gt;5),"Y","N"))</f>
        <v/>
      </c>
      <c r="D9" s="15"/>
      <c r="E9" s="15"/>
      <c r="F9" s="15"/>
      <c r="G9" s="16"/>
      <c r="H9" s="15"/>
    </row>
    <row r="10" customFormat="false" ht="15" hidden="false" customHeight="false" outlineLevel="0" collapsed="false">
      <c r="A10" s="12"/>
      <c r="B10" s="13"/>
      <c r="C10" s="14" t="str">
        <f aca="false">IF(OR(A10="",B10=""),"",IF(OR(B10&lt;Inputs!$C$8,B10&gt;Inputs!$C$9,WEEKDAY(A10,2)&gt;5),"Y","N"))</f>
        <v/>
      </c>
      <c r="D10" s="15"/>
      <c r="E10" s="15"/>
      <c r="F10" s="15"/>
      <c r="G10" s="16"/>
      <c r="H10" s="15"/>
    </row>
    <row r="11" customFormat="false" ht="15" hidden="false" customHeight="false" outlineLevel="0" collapsed="false">
      <c r="A11" s="12"/>
      <c r="B11" s="13"/>
      <c r="C11" s="14" t="str">
        <f aca="false">IF(OR(A11="",B11=""),"",IF(OR(B11&lt;Inputs!$C$8,B11&gt;Inputs!$C$9,WEEKDAY(A11,2)&gt;5),"Y","N"))</f>
        <v/>
      </c>
      <c r="D11" s="15"/>
      <c r="E11" s="15"/>
      <c r="F11" s="15"/>
      <c r="G11" s="16"/>
      <c r="H11" s="15"/>
    </row>
    <row r="12" customFormat="false" ht="15" hidden="false" customHeight="false" outlineLevel="0" collapsed="false">
      <c r="A12" s="12"/>
      <c r="B12" s="13"/>
      <c r="C12" s="14" t="str">
        <f aca="false">IF(OR(A12="",B12=""),"",IF(OR(B12&lt;Inputs!$C$8,B12&gt;Inputs!$C$9,WEEKDAY(A12,2)&gt;5),"Y","N"))</f>
        <v/>
      </c>
      <c r="D12" s="15"/>
      <c r="E12" s="15"/>
      <c r="F12" s="15"/>
      <c r="G12" s="16"/>
      <c r="H12" s="15"/>
    </row>
    <row r="13" customFormat="false" ht="15" hidden="false" customHeight="false" outlineLevel="0" collapsed="false">
      <c r="A13" s="12"/>
      <c r="B13" s="13"/>
      <c r="C13" s="14" t="str">
        <f aca="false">IF(OR(A13="",B13=""),"",IF(OR(B13&lt;Inputs!$C$8,B13&gt;Inputs!$C$9,WEEKDAY(A13,2)&gt;5),"Y","N"))</f>
        <v/>
      </c>
      <c r="D13" s="15"/>
      <c r="E13" s="15"/>
      <c r="F13" s="15"/>
      <c r="G13" s="16"/>
      <c r="H13" s="15"/>
    </row>
    <row r="14" customFormat="false" ht="15" hidden="false" customHeight="false" outlineLevel="0" collapsed="false">
      <c r="A14" s="12"/>
      <c r="B14" s="13"/>
      <c r="C14" s="14" t="str">
        <f aca="false">IF(OR(A14="",B14=""),"",IF(OR(B14&lt;Inputs!$C$8,B14&gt;Inputs!$C$9,WEEKDAY(A14,2)&gt;5),"Y","N"))</f>
        <v/>
      </c>
      <c r="D14" s="15"/>
      <c r="E14" s="15"/>
      <c r="F14" s="15"/>
      <c r="G14" s="16"/>
      <c r="H14" s="15"/>
    </row>
    <row r="15" customFormat="false" ht="15" hidden="false" customHeight="false" outlineLevel="0" collapsed="false">
      <c r="A15" s="12"/>
      <c r="B15" s="13"/>
      <c r="C15" s="14" t="str">
        <f aca="false">IF(OR(A15="",B15=""),"",IF(OR(B15&lt;Inputs!$C$8,B15&gt;Inputs!$C$9,WEEKDAY(A15,2)&gt;5),"Y","N"))</f>
        <v/>
      </c>
      <c r="D15" s="15"/>
      <c r="E15" s="15"/>
      <c r="F15" s="15"/>
      <c r="G15" s="16"/>
      <c r="H15" s="15"/>
    </row>
    <row r="16" customFormat="false" ht="15" hidden="false" customHeight="false" outlineLevel="0" collapsed="false">
      <c r="A16" s="12"/>
      <c r="B16" s="13"/>
      <c r="C16" s="14" t="str">
        <f aca="false">IF(OR(A16="",B16=""),"",IF(OR(B16&lt;Inputs!$C$8,B16&gt;Inputs!$C$9,WEEKDAY(A16,2)&gt;5),"Y","N"))</f>
        <v/>
      </c>
      <c r="D16" s="15"/>
      <c r="E16" s="15"/>
      <c r="F16" s="15"/>
      <c r="G16" s="16"/>
      <c r="H16" s="15"/>
    </row>
    <row r="17" customFormat="false" ht="15" hidden="false" customHeight="false" outlineLevel="0" collapsed="false">
      <c r="A17" s="12"/>
      <c r="B17" s="13"/>
      <c r="C17" s="14" t="str">
        <f aca="false">IF(OR(A17="",B17=""),"",IF(OR(B17&lt;Inputs!$C$8,B17&gt;Inputs!$C$9,WEEKDAY(A17,2)&gt;5),"Y","N"))</f>
        <v/>
      </c>
      <c r="D17" s="15"/>
      <c r="E17" s="15"/>
      <c r="F17" s="15"/>
      <c r="G17" s="16"/>
      <c r="H17" s="15"/>
    </row>
    <row r="18" customFormat="false" ht="15" hidden="false" customHeight="false" outlineLevel="0" collapsed="false">
      <c r="A18" s="12"/>
      <c r="B18" s="13"/>
      <c r="C18" s="14" t="str">
        <f aca="false">IF(OR(A18="",B18=""),"",IF(OR(B18&lt;Inputs!$C$8,B18&gt;Inputs!$C$9,WEEKDAY(A18,2)&gt;5),"Y","N"))</f>
        <v/>
      </c>
      <c r="D18" s="15"/>
      <c r="E18" s="15"/>
      <c r="F18" s="15"/>
      <c r="G18" s="16"/>
      <c r="H18" s="15"/>
    </row>
    <row r="19" customFormat="false" ht="15" hidden="false" customHeight="false" outlineLevel="0" collapsed="false">
      <c r="A19" s="12"/>
      <c r="B19" s="13"/>
      <c r="C19" s="14" t="str">
        <f aca="false">IF(OR(A19="",B19=""),"",IF(OR(B19&lt;Inputs!$C$8,B19&gt;Inputs!$C$9,WEEKDAY(A19,2)&gt;5),"Y","N"))</f>
        <v/>
      </c>
      <c r="D19" s="15"/>
      <c r="E19" s="15"/>
      <c r="F19" s="15"/>
      <c r="G19" s="16"/>
      <c r="H19" s="15"/>
    </row>
    <row r="20" customFormat="false" ht="15" hidden="false" customHeight="false" outlineLevel="0" collapsed="false">
      <c r="A20" s="12"/>
      <c r="B20" s="13"/>
      <c r="C20" s="14" t="str">
        <f aca="false">IF(OR(A20="",B20=""),"",IF(OR(B20&lt;Inputs!$C$8,B20&gt;Inputs!$C$9,WEEKDAY(A20,2)&gt;5),"Y","N"))</f>
        <v/>
      </c>
      <c r="D20" s="15"/>
      <c r="E20" s="15"/>
      <c r="F20" s="15"/>
      <c r="G20" s="16"/>
      <c r="H20" s="15"/>
    </row>
    <row r="21" customFormat="false" ht="15" hidden="false" customHeight="false" outlineLevel="0" collapsed="false">
      <c r="A21" s="12"/>
      <c r="B21" s="13"/>
      <c r="C21" s="14" t="str">
        <f aca="false">IF(OR(A21="",B21=""),"",IF(OR(B21&lt;Inputs!$C$8,B21&gt;Inputs!$C$9,WEEKDAY(A21,2)&gt;5),"Y","N"))</f>
        <v/>
      </c>
      <c r="D21" s="15"/>
      <c r="E21" s="15"/>
      <c r="F21" s="15"/>
      <c r="G21" s="16"/>
      <c r="H21" s="15"/>
    </row>
    <row r="22" customFormat="false" ht="15" hidden="false" customHeight="false" outlineLevel="0" collapsed="false">
      <c r="A22" s="12"/>
      <c r="B22" s="13"/>
      <c r="C22" s="14" t="str">
        <f aca="false">IF(OR(A22="",B22=""),"",IF(OR(B22&lt;Inputs!$C$8,B22&gt;Inputs!$C$9,WEEKDAY(A22,2)&gt;5),"Y","N"))</f>
        <v/>
      </c>
      <c r="D22" s="15"/>
      <c r="E22" s="15"/>
      <c r="F22" s="15"/>
      <c r="G22" s="16"/>
      <c r="H22" s="15"/>
    </row>
    <row r="23" customFormat="false" ht="15" hidden="false" customHeight="false" outlineLevel="0" collapsed="false">
      <c r="A23" s="12"/>
      <c r="B23" s="13"/>
      <c r="C23" s="14" t="str">
        <f aca="false">IF(OR(A23="",B23=""),"",IF(OR(B23&lt;Inputs!$C$8,B23&gt;Inputs!$C$9,WEEKDAY(A23,2)&gt;5),"Y","N"))</f>
        <v/>
      </c>
      <c r="D23" s="15"/>
      <c r="E23" s="15"/>
      <c r="F23" s="15"/>
      <c r="G23" s="16"/>
      <c r="H23" s="15"/>
    </row>
    <row r="24" customFormat="false" ht="15" hidden="false" customHeight="false" outlineLevel="0" collapsed="false">
      <c r="A24" s="12"/>
      <c r="B24" s="13"/>
      <c r="C24" s="14" t="str">
        <f aca="false">IF(OR(A24="",B24=""),"",IF(OR(B24&lt;Inputs!$C$8,B24&gt;Inputs!$C$9,WEEKDAY(A24,2)&gt;5),"Y","N"))</f>
        <v/>
      </c>
      <c r="D24" s="15"/>
      <c r="E24" s="15"/>
      <c r="F24" s="15"/>
      <c r="G24" s="16"/>
      <c r="H24" s="15"/>
    </row>
    <row r="25" customFormat="false" ht="15" hidden="false" customHeight="false" outlineLevel="0" collapsed="false">
      <c r="A25" s="12"/>
      <c r="B25" s="13"/>
      <c r="C25" s="14" t="str">
        <f aca="false">IF(OR(A25="",B25=""),"",IF(OR(B25&lt;Inputs!$C$8,B25&gt;Inputs!$C$9,WEEKDAY(A25,2)&gt;5),"Y","N"))</f>
        <v/>
      </c>
      <c r="D25" s="15"/>
      <c r="E25" s="15"/>
      <c r="F25" s="15"/>
      <c r="G25" s="16"/>
      <c r="H25" s="15"/>
    </row>
    <row r="26" customFormat="false" ht="15" hidden="false" customHeight="false" outlineLevel="0" collapsed="false">
      <c r="A26" s="12"/>
      <c r="B26" s="13"/>
      <c r="C26" s="14" t="str">
        <f aca="false">IF(OR(A26="",B26=""),"",IF(OR(B26&lt;Inputs!$C$8,B26&gt;Inputs!$C$9,WEEKDAY(A26,2)&gt;5),"Y","N"))</f>
        <v/>
      </c>
      <c r="D26" s="15"/>
      <c r="E26" s="15"/>
      <c r="F26" s="15"/>
      <c r="G26" s="16"/>
      <c r="H26" s="15"/>
    </row>
    <row r="27" customFormat="false" ht="15" hidden="false" customHeight="false" outlineLevel="0" collapsed="false">
      <c r="A27" s="12"/>
      <c r="B27" s="13"/>
      <c r="C27" s="14" t="str">
        <f aca="false">IF(OR(A27="",B27=""),"",IF(OR(B27&lt;Inputs!$C$8,B27&gt;Inputs!$C$9,WEEKDAY(A27,2)&gt;5),"Y","N"))</f>
        <v/>
      </c>
      <c r="D27" s="15"/>
      <c r="E27" s="15"/>
      <c r="F27" s="15"/>
      <c r="G27" s="16"/>
      <c r="H27" s="15"/>
    </row>
    <row r="28" customFormat="false" ht="15" hidden="false" customHeight="false" outlineLevel="0" collapsed="false">
      <c r="A28" s="12"/>
      <c r="B28" s="13"/>
      <c r="C28" s="14" t="str">
        <f aca="false">IF(OR(A28="",B28=""),"",IF(OR(B28&lt;Inputs!$C$8,B28&gt;Inputs!$C$9,WEEKDAY(A28,2)&gt;5),"Y","N"))</f>
        <v/>
      </c>
      <c r="D28" s="15"/>
      <c r="E28" s="15"/>
      <c r="F28" s="15"/>
      <c r="G28" s="16"/>
      <c r="H28" s="15"/>
    </row>
    <row r="29" customFormat="false" ht="15" hidden="false" customHeight="false" outlineLevel="0" collapsed="false">
      <c r="A29" s="12"/>
      <c r="B29" s="13"/>
      <c r="C29" s="14" t="str">
        <f aca="false">IF(OR(A29="",B29=""),"",IF(OR(B29&lt;Inputs!$C$8,B29&gt;Inputs!$C$9,WEEKDAY(A29,2)&gt;5),"Y","N"))</f>
        <v/>
      </c>
      <c r="D29" s="15"/>
      <c r="E29" s="15"/>
      <c r="F29" s="15"/>
      <c r="G29" s="16"/>
      <c r="H29" s="15"/>
    </row>
    <row r="30" customFormat="false" ht="15" hidden="false" customHeight="false" outlineLevel="0" collapsed="false">
      <c r="A30" s="12"/>
      <c r="B30" s="13"/>
      <c r="C30" s="14" t="str">
        <f aca="false">IF(OR(A30="",B30=""),"",IF(OR(B30&lt;Inputs!$C$8,B30&gt;Inputs!$C$9,WEEKDAY(A30,2)&gt;5),"Y","N"))</f>
        <v/>
      </c>
      <c r="D30" s="15"/>
      <c r="E30" s="15"/>
      <c r="F30" s="15"/>
      <c r="G30" s="16"/>
      <c r="H30" s="15"/>
    </row>
    <row r="31" customFormat="false" ht="15" hidden="false" customHeight="false" outlineLevel="0" collapsed="false">
      <c r="A31" s="12"/>
      <c r="B31" s="13"/>
      <c r="C31" s="14" t="str">
        <f aca="false">IF(OR(A31="",B31=""),"",IF(OR(B31&lt;Inputs!$C$8,B31&gt;Inputs!$C$9,WEEKDAY(A31,2)&gt;5),"Y","N"))</f>
        <v/>
      </c>
      <c r="D31" s="15"/>
      <c r="E31" s="15"/>
      <c r="F31" s="15"/>
      <c r="G31" s="16"/>
      <c r="H31" s="15"/>
    </row>
    <row r="32" customFormat="false" ht="15" hidden="false" customHeight="false" outlineLevel="0" collapsed="false">
      <c r="A32" s="12"/>
      <c r="B32" s="13"/>
      <c r="C32" s="14" t="str">
        <f aca="false">IF(OR(A32="",B32=""),"",IF(OR(B32&lt;Inputs!$C$8,B32&gt;Inputs!$C$9,WEEKDAY(A32,2)&gt;5),"Y","N"))</f>
        <v/>
      </c>
      <c r="D32" s="15"/>
      <c r="E32" s="15"/>
      <c r="F32" s="15"/>
      <c r="G32" s="16"/>
      <c r="H32" s="15"/>
    </row>
    <row r="33" customFormat="false" ht="15" hidden="false" customHeight="false" outlineLevel="0" collapsed="false">
      <c r="A33" s="12"/>
      <c r="B33" s="13"/>
      <c r="C33" s="14" t="str">
        <f aca="false">IF(OR(A33="",B33=""),"",IF(OR(B33&lt;Inputs!$C$8,B33&gt;Inputs!$C$9,WEEKDAY(A33,2)&gt;5),"Y","N"))</f>
        <v/>
      </c>
      <c r="D33" s="15"/>
      <c r="E33" s="15"/>
      <c r="F33" s="15"/>
      <c r="G33" s="16"/>
      <c r="H33" s="15"/>
    </row>
    <row r="34" customFormat="false" ht="15" hidden="false" customHeight="false" outlineLevel="0" collapsed="false">
      <c r="A34" s="12"/>
      <c r="B34" s="13"/>
      <c r="C34" s="14" t="str">
        <f aca="false">IF(OR(A34="",B34=""),"",IF(OR(B34&lt;Inputs!$C$8,B34&gt;Inputs!$C$9,WEEKDAY(A34,2)&gt;5),"Y","N"))</f>
        <v/>
      </c>
      <c r="D34" s="15"/>
      <c r="E34" s="15"/>
      <c r="F34" s="15"/>
      <c r="G34" s="16"/>
      <c r="H34" s="15"/>
    </row>
    <row r="35" customFormat="false" ht="15" hidden="false" customHeight="false" outlineLevel="0" collapsed="false">
      <c r="A35" s="12"/>
      <c r="B35" s="13"/>
      <c r="C35" s="14" t="str">
        <f aca="false">IF(OR(A35="",B35=""),"",IF(OR(B35&lt;Inputs!$C$8,B35&gt;Inputs!$C$9,WEEKDAY(A35,2)&gt;5),"Y","N"))</f>
        <v/>
      </c>
      <c r="D35" s="15"/>
      <c r="E35" s="15"/>
      <c r="F35" s="15"/>
      <c r="G35" s="16"/>
      <c r="H35" s="15"/>
    </row>
    <row r="36" customFormat="false" ht="15" hidden="false" customHeight="false" outlineLevel="0" collapsed="false">
      <c r="A36" s="12"/>
      <c r="B36" s="13"/>
      <c r="C36" s="14" t="str">
        <f aca="false">IF(OR(A36="",B36=""),"",IF(OR(B36&lt;Inputs!$C$8,B36&gt;Inputs!$C$9,WEEKDAY(A36,2)&gt;5),"Y","N"))</f>
        <v/>
      </c>
      <c r="D36" s="15"/>
      <c r="E36" s="15"/>
      <c r="F36" s="15"/>
      <c r="G36" s="16"/>
      <c r="H36" s="15"/>
    </row>
    <row r="37" customFormat="false" ht="15" hidden="false" customHeight="false" outlineLevel="0" collapsed="false">
      <c r="A37" s="12"/>
      <c r="B37" s="13"/>
      <c r="C37" s="14" t="str">
        <f aca="false">IF(OR(A37="",B37=""),"",IF(OR(B37&lt;Inputs!$C$8,B37&gt;Inputs!$C$9,WEEKDAY(A37,2)&gt;5),"Y","N"))</f>
        <v/>
      </c>
      <c r="D37" s="15"/>
      <c r="E37" s="15"/>
      <c r="F37" s="15"/>
      <c r="G37" s="16"/>
      <c r="H37" s="15"/>
    </row>
    <row r="38" customFormat="false" ht="15" hidden="false" customHeight="false" outlineLevel="0" collapsed="false">
      <c r="A38" s="12"/>
      <c r="B38" s="13"/>
      <c r="C38" s="14" t="str">
        <f aca="false">IF(OR(A38="",B38=""),"",IF(OR(B38&lt;Inputs!$C$8,B38&gt;Inputs!$C$9,WEEKDAY(A38,2)&gt;5),"Y","N"))</f>
        <v/>
      </c>
      <c r="D38" s="15"/>
      <c r="E38" s="15"/>
      <c r="F38" s="15"/>
      <c r="G38" s="16"/>
      <c r="H38" s="15"/>
    </row>
    <row r="39" customFormat="false" ht="15" hidden="false" customHeight="false" outlineLevel="0" collapsed="false">
      <c r="A39" s="12"/>
      <c r="B39" s="13"/>
      <c r="C39" s="14" t="str">
        <f aca="false">IF(OR(A39="",B39=""),"",IF(OR(B39&lt;Inputs!$C$8,B39&gt;Inputs!$C$9,WEEKDAY(A39,2)&gt;5),"Y","N"))</f>
        <v/>
      </c>
      <c r="D39" s="15"/>
      <c r="E39" s="15"/>
      <c r="F39" s="15"/>
      <c r="G39" s="16"/>
      <c r="H39" s="15"/>
    </row>
    <row r="40" customFormat="false" ht="15" hidden="false" customHeight="false" outlineLevel="0" collapsed="false">
      <c r="A40" s="12"/>
      <c r="B40" s="13"/>
      <c r="C40" s="14" t="str">
        <f aca="false">IF(OR(A40="",B40=""),"",IF(OR(B40&lt;Inputs!$C$8,B40&gt;Inputs!$C$9,WEEKDAY(A40,2)&gt;5),"Y","N"))</f>
        <v/>
      </c>
      <c r="D40" s="15"/>
      <c r="E40" s="15"/>
      <c r="F40" s="15"/>
      <c r="G40" s="16"/>
      <c r="H40" s="15"/>
    </row>
    <row r="41" customFormat="false" ht="15" hidden="false" customHeight="false" outlineLevel="0" collapsed="false">
      <c r="A41" s="12"/>
      <c r="B41" s="13"/>
      <c r="C41" s="14" t="str">
        <f aca="false">IF(OR(A41="",B41=""),"",IF(OR(B41&lt;Inputs!$C$8,B41&gt;Inputs!$C$9,WEEKDAY(A41,2)&gt;5),"Y","N"))</f>
        <v/>
      </c>
      <c r="D41" s="15"/>
      <c r="E41" s="15"/>
      <c r="F41" s="15"/>
      <c r="G41" s="16"/>
      <c r="H41" s="15"/>
    </row>
    <row r="42" customFormat="false" ht="15" hidden="false" customHeight="false" outlineLevel="0" collapsed="false">
      <c r="A42" s="12"/>
      <c r="B42" s="13"/>
      <c r="C42" s="14" t="str">
        <f aca="false">IF(OR(A42="",B42=""),"",IF(OR(B42&lt;Inputs!$C$8,B42&gt;Inputs!$C$9,WEEKDAY(A42,2)&gt;5),"Y","N"))</f>
        <v/>
      </c>
      <c r="D42" s="15"/>
      <c r="E42" s="15"/>
      <c r="F42" s="15"/>
      <c r="G42" s="16"/>
      <c r="H42" s="15"/>
    </row>
    <row r="43" customFormat="false" ht="15" hidden="false" customHeight="false" outlineLevel="0" collapsed="false">
      <c r="A43" s="12"/>
      <c r="B43" s="13"/>
      <c r="C43" s="14" t="str">
        <f aca="false">IF(OR(A43="",B43=""),"",IF(OR(B43&lt;Inputs!$C$8,B43&gt;Inputs!$C$9,WEEKDAY(A43,2)&gt;5),"Y","N"))</f>
        <v/>
      </c>
      <c r="D43" s="15"/>
      <c r="E43" s="15"/>
      <c r="F43" s="15"/>
      <c r="G43" s="16"/>
      <c r="H43" s="15"/>
    </row>
    <row r="44" customFormat="false" ht="15" hidden="false" customHeight="false" outlineLevel="0" collapsed="false">
      <c r="A44" s="12"/>
      <c r="B44" s="13"/>
      <c r="C44" s="14" t="str">
        <f aca="false">IF(OR(A44="",B44=""),"",IF(OR(B44&lt;Inputs!$C$8,B44&gt;Inputs!$C$9,WEEKDAY(A44,2)&gt;5),"Y","N"))</f>
        <v/>
      </c>
      <c r="D44" s="15"/>
      <c r="E44" s="15"/>
      <c r="F44" s="15"/>
      <c r="G44" s="16"/>
      <c r="H44" s="15"/>
    </row>
    <row r="45" customFormat="false" ht="15" hidden="false" customHeight="false" outlineLevel="0" collapsed="false">
      <c r="A45" s="12"/>
      <c r="B45" s="13"/>
      <c r="C45" s="14" t="str">
        <f aca="false">IF(OR(A45="",B45=""),"",IF(OR(B45&lt;Inputs!$C$8,B45&gt;Inputs!$C$9,WEEKDAY(A45,2)&gt;5),"Y","N"))</f>
        <v/>
      </c>
      <c r="D45" s="15"/>
      <c r="E45" s="15"/>
      <c r="F45" s="15"/>
      <c r="G45" s="16"/>
      <c r="H45" s="15"/>
    </row>
    <row r="46" customFormat="false" ht="15" hidden="false" customHeight="false" outlineLevel="0" collapsed="false">
      <c r="A46" s="12"/>
      <c r="B46" s="13"/>
      <c r="C46" s="14" t="str">
        <f aca="false">IF(OR(A46="",B46=""),"",IF(OR(B46&lt;Inputs!$C$8,B46&gt;Inputs!$C$9,WEEKDAY(A46,2)&gt;5),"Y","N"))</f>
        <v/>
      </c>
      <c r="D46" s="15"/>
      <c r="E46" s="15"/>
      <c r="F46" s="15"/>
      <c r="G46" s="16"/>
      <c r="H46" s="15"/>
    </row>
    <row r="47" customFormat="false" ht="15" hidden="false" customHeight="false" outlineLevel="0" collapsed="false">
      <c r="A47" s="12"/>
      <c r="B47" s="13"/>
      <c r="C47" s="14" t="str">
        <f aca="false">IF(OR(A47="",B47=""),"",IF(OR(B47&lt;Inputs!$C$8,B47&gt;Inputs!$C$9,WEEKDAY(A47,2)&gt;5),"Y","N"))</f>
        <v/>
      </c>
      <c r="D47" s="15"/>
      <c r="E47" s="15"/>
      <c r="F47" s="15"/>
      <c r="G47" s="16"/>
      <c r="H47" s="15"/>
    </row>
    <row r="48" customFormat="false" ht="15" hidden="false" customHeight="false" outlineLevel="0" collapsed="false">
      <c r="A48" s="12"/>
      <c r="B48" s="13"/>
      <c r="C48" s="14" t="str">
        <f aca="false">IF(OR(A48="",B48=""),"",IF(OR(B48&lt;Inputs!$C$8,B48&gt;Inputs!$C$9,WEEKDAY(A48,2)&gt;5),"Y","N"))</f>
        <v/>
      </c>
      <c r="D48" s="15"/>
      <c r="E48" s="15"/>
      <c r="F48" s="15"/>
      <c r="G48" s="16"/>
      <c r="H48" s="15"/>
    </row>
    <row r="49" customFormat="false" ht="15" hidden="false" customHeight="false" outlineLevel="0" collapsed="false">
      <c r="A49" s="12"/>
      <c r="B49" s="13"/>
      <c r="C49" s="14" t="str">
        <f aca="false">IF(OR(A49="",B49=""),"",IF(OR(B49&lt;Inputs!$C$8,B49&gt;Inputs!$C$9,WEEKDAY(A49,2)&gt;5),"Y","N"))</f>
        <v/>
      </c>
      <c r="D49" s="15"/>
      <c r="E49" s="15"/>
      <c r="F49" s="15"/>
      <c r="G49" s="16"/>
      <c r="H49" s="15"/>
    </row>
    <row r="50" customFormat="false" ht="15" hidden="false" customHeight="false" outlineLevel="0" collapsed="false">
      <c r="A50" s="12"/>
      <c r="B50" s="13"/>
      <c r="C50" s="14" t="str">
        <f aca="false">IF(OR(A50="",B50=""),"",IF(OR(B50&lt;Inputs!$C$8,B50&gt;Inputs!$C$9,WEEKDAY(A50,2)&gt;5),"Y","N"))</f>
        <v/>
      </c>
      <c r="D50" s="15"/>
      <c r="E50" s="15"/>
      <c r="F50" s="15"/>
      <c r="G50" s="16"/>
      <c r="H50" s="15"/>
    </row>
    <row r="51" customFormat="false" ht="15" hidden="false" customHeight="false" outlineLevel="0" collapsed="false">
      <c r="A51" s="12"/>
      <c r="B51" s="13"/>
      <c r="C51" s="14" t="str">
        <f aca="false">IF(OR(A51="",B51=""),"",IF(OR(B51&lt;Inputs!$C$8,B51&gt;Inputs!$C$9,WEEKDAY(A51,2)&gt;5),"Y","N"))</f>
        <v/>
      </c>
      <c r="D51" s="15"/>
      <c r="E51" s="15"/>
      <c r="F51" s="15"/>
      <c r="G51" s="16"/>
      <c r="H51" s="15"/>
    </row>
    <row r="52" customFormat="false" ht="15" hidden="false" customHeight="false" outlineLevel="0" collapsed="false">
      <c r="A52" s="12"/>
      <c r="B52" s="13"/>
      <c r="C52" s="14" t="str">
        <f aca="false">IF(OR(A52="",B52=""),"",IF(OR(B52&lt;Inputs!$C$8,B52&gt;Inputs!$C$9,WEEKDAY(A52,2)&gt;5),"Y","N"))</f>
        <v/>
      </c>
      <c r="D52" s="15"/>
      <c r="E52" s="15"/>
      <c r="F52" s="15"/>
      <c r="G52" s="16"/>
      <c r="H52" s="15"/>
    </row>
    <row r="53" customFormat="false" ht="15" hidden="false" customHeight="false" outlineLevel="0" collapsed="false">
      <c r="A53" s="12"/>
      <c r="B53" s="13"/>
      <c r="C53" s="14" t="str">
        <f aca="false">IF(OR(A53="",B53=""),"",IF(OR(B53&lt;Inputs!$C$8,B53&gt;Inputs!$C$9,WEEKDAY(A53,2)&gt;5),"Y","N"))</f>
        <v/>
      </c>
      <c r="D53" s="15"/>
      <c r="E53" s="15"/>
      <c r="F53" s="15"/>
      <c r="G53" s="16"/>
      <c r="H53" s="15"/>
    </row>
    <row r="54" customFormat="false" ht="15" hidden="false" customHeight="false" outlineLevel="0" collapsed="false">
      <c r="A54" s="12"/>
      <c r="B54" s="13"/>
      <c r="C54" s="14" t="str">
        <f aca="false">IF(OR(A54="",B54=""),"",IF(OR(B54&lt;Inputs!$C$8,B54&gt;Inputs!$C$9,WEEKDAY(A54,2)&gt;5),"Y","N"))</f>
        <v/>
      </c>
      <c r="D54" s="15"/>
      <c r="E54" s="15"/>
      <c r="F54" s="15"/>
      <c r="G54" s="16"/>
      <c r="H54" s="15"/>
    </row>
    <row r="55" customFormat="false" ht="15" hidden="false" customHeight="false" outlineLevel="0" collapsed="false">
      <c r="A55" s="12"/>
      <c r="B55" s="13"/>
      <c r="C55" s="14" t="str">
        <f aca="false">IF(OR(A55="",B55=""),"",IF(OR(B55&lt;Inputs!$C$8,B55&gt;Inputs!$C$9,WEEKDAY(A55,2)&gt;5),"Y","N"))</f>
        <v/>
      </c>
      <c r="D55" s="15"/>
      <c r="E55" s="15"/>
      <c r="F55" s="15"/>
      <c r="G55" s="16"/>
      <c r="H55" s="15"/>
    </row>
    <row r="56" customFormat="false" ht="15" hidden="false" customHeight="false" outlineLevel="0" collapsed="false">
      <c r="A56" s="12"/>
      <c r="B56" s="13"/>
      <c r="C56" s="14" t="str">
        <f aca="false">IF(OR(A56="",B56=""),"",IF(OR(B56&lt;Inputs!$C$8,B56&gt;Inputs!$C$9,WEEKDAY(A56,2)&gt;5),"Y","N"))</f>
        <v/>
      </c>
      <c r="D56" s="15"/>
      <c r="E56" s="15"/>
      <c r="F56" s="15"/>
      <c r="G56" s="16"/>
      <c r="H56" s="15"/>
    </row>
    <row r="57" customFormat="false" ht="15" hidden="false" customHeight="false" outlineLevel="0" collapsed="false">
      <c r="A57" s="12"/>
      <c r="B57" s="13"/>
      <c r="C57" s="14" t="str">
        <f aca="false">IF(OR(A57="",B57=""),"",IF(OR(B57&lt;Inputs!$C$8,B57&gt;Inputs!$C$9,WEEKDAY(A57,2)&gt;5),"Y","N"))</f>
        <v/>
      </c>
      <c r="D57" s="15"/>
      <c r="E57" s="15"/>
      <c r="F57" s="15"/>
      <c r="G57" s="16"/>
      <c r="H57" s="15"/>
    </row>
    <row r="58" customFormat="false" ht="15" hidden="false" customHeight="false" outlineLevel="0" collapsed="false">
      <c r="A58" s="12"/>
      <c r="B58" s="13"/>
      <c r="C58" s="14" t="str">
        <f aca="false">IF(OR(A58="",B58=""),"",IF(OR(B58&lt;Inputs!$C$8,B58&gt;Inputs!$C$9,WEEKDAY(A58,2)&gt;5),"Y","N"))</f>
        <v/>
      </c>
      <c r="D58" s="15"/>
      <c r="E58" s="15"/>
      <c r="F58" s="15"/>
      <c r="G58" s="16"/>
      <c r="H58" s="15"/>
    </row>
    <row r="59" customFormat="false" ht="15" hidden="false" customHeight="false" outlineLevel="0" collapsed="false">
      <c r="A59" s="12"/>
      <c r="B59" s="13"/>
      <c r="C59" s="14" t="str">
        <f aca="false">IF(OR(A59="",B59=""),"",IF(OR(B59&lt;Inputs!$C$8,B59&gt;Inputs!$C$9,WEEKDAY(A59,2)&gt;5),"Y","N"))</f>
        <v/>
      </c>
      <c r="D59" s="15"/>
      <c r="E59" s="15"/>
      <c r="F59" s="15"/>
      <c r="G59" s="16"/>
      <c r="H59" s="15"/>
    </row>
    <row r="60" customFormat="false" ht="15" hidden="false" customHeight="false" outlineLevel="0" collapsed="false">
      <c r="A60" s="12"/>
      <c r="B60" s="13"/>
      <c r="C60" s="14" t="str">
        <f aca="false">IF(OR(A60="",B60=""),"",IF(OR(B60&lt;Inputs!$C$8,B60&gt;Inputs!$C$9,WEEKDAY(A60,2)&gt;5),"Y","N"))</f>
        <v/>
      </c>
      <c r="D60" s="15"/>
      <c r="E60" s="15"/>
      <c r="F60" s="15"/>
      <c r="G60" s="16"/>
      <c r="H60" s="15"/>
    </row>
    <row r="61" customFormat="false" ht="15" hidden="false" customHeight="false" outlineLevel="0" collapsed="false">
      <c r="A61" s="12"/>
      <c r="B61" s="13"/>
      <c r="C61" s="14" t="str">
        <f aca="false">IF(OR(A61="",B61=""),"",IF(OR(B61&lt;Inputs!$C$8,B61&gt;Inputs!$C$9,WEEKDAY(A61,2)&gt;5),"Y","N"))</f>
        <v/>
      </c>
      <c r="D61" s="15"/>
      <c r="E61" s="15"/>
      <c r="F61" s="15"/>
      <c r="G61" s="16"/>
      <c r="H61" s="15"/>
    </row>
    <row r="62" customFormat="false" ht="15" hidden="false" customHeight="false" outlineLevel="0" collapsed="false">
      <c r="A62" s="12"/>
      <c r="B62" s="13"/>
      <c r="C62" s="14" t="str">
        <f aca="false">IF(OR(A62="",B62=""),"",IF(OR(B62&lt;Inputs!$C$8,B62&gt;Inputs!$C$9,WEEKDAY(A62,2)&gt;5),"Y","N"))</f>
        <v/>
      </c>
      <c r="D62" s="15"/>
      <c r="E62" s="15"/>
      <c r="F62" s="15"/>
      <c r="G62" s="16"/>
      <c r="H62" s="15"/>
    </row>
    <row r="63" customFormat="false" ht="15" hidden="false" customHeight="false" outlineLevel="0" collapsed="false">
      <c r="A63" s="12"/>
      <c r="B63" s="13"/>
      <c r="C63" s="14" t="str">
        <f aca="false">IF(OR(A63="",B63=""),"",IF(OR(B63&lt;Inputs!$C$8,B63&gt;Inputs!$C$9,WEEKDAY(A63,2)&gt;5),"Y","N"))</f>
        <v/>
      </c>
      <c r="D63" s="15"/>
      <c r="E63" s="15"/>
      <c r="F63" s="15"/>
      <c r="G63" s="16"/>
      <c r="H63" s="15"/>
    </row>
    <row r="64" customFormat="false" ht="15" hidden="false" customHeight="false" outlineLevel="0" collapsed="false">
      <c r="A64" s="12"/>
      <c r="B64" s="13"/>
      <c r="C64" s="14" t="str">
        <f aca="false">IF(OR(A64="",B64=""),"",IF(OR(B64&lt;Inputs!$C$8,B64&gt;Inputs!$C$9,WEEKDAY(A64,2)&gt;5),"Y","N"))</f>
        <v/>
      </c>
      <c r="D64" s="15"/>
      <c r="E64" s="15"/>
      <c r="F64" s="15"/>
      <c r="G64" s="16"/>
      <c r="H64" s="15"/>
    </row>
    <row r="65" customFormat="false" ht="15" hidden="false" customHeight="false" outlineLevel="0" collapsed="false">
      <c r="A65" s="12"/>
      <c r="B65" s="13"/>
      <c r="C65" s="14" t="str">
        <f aca="false">IF(OR(A65="",B65=""),"",IF(OR(B65&lt;Inputs!$C$8,B65&gt;Inputs!$C$9,WEEKDAY(A65,2)&gt;5),"Y","N"))</f>
        <v/>
      </c>
      <c r="D65" s="15"/>
      <c r="E65" s="15"/>
      <c r="F65" s="15"/>
      <c r="G65" s="16"/>
      <c r="H65" s="15"/>
    </row>
    <row r="66" customFormat="false" ht="15" hidden="false" customHeight="false" outlineLevel="0" collapsed="false">
      <c r="A66" s="12"/>
      <c r="B66" s="13"/>
      <c r="C66" s="14" t="str">
        <f aca="false">IF(OR(A66="",B66=""),"",IF(OR(B66&lt;Inputs!$C$8,B66&gt;Inputs!$C$9,WEEKDAY(A66,2)&gt;5),"Y","N"))</f>
        <v/>
      </c>
      <c r="D66" s="15"/>
      <c r="E66" s="15"/>
      <c r="F66" s="15"/>
      <c r="G66" s="16"/>
      <c r="H66" s="15"/>
    </row>
    <row r="67" customFormat="false" ht="15" hidden="false" customHeight="false" outlineLevel="0" collapsed="false">
      <c r="A67" s="12"/>
      <c r="B67" s="13"/>
      <c r="C67" s="14" t="str">
        <f aca="false">IF(OR(A67="",B67=""),"",IF(OR(B67&lt;Inputs!$C$8,B67&gt;Inputs!$C$9,WEEKDAY(A67,2)&gt;5),"Y","N"))</f>
        <v/>
      </c>
      <c r="D67" s="15"/>
      <c r="E67" s="15"/>
      <c r="F67" s="15"/>
      <c r="G67" s="16"/>
      <c r="H67" s="15"/>
    </row>
    <row r="68" customFormat="false" ht="15" hidden="false" customHeight="false" outlineLevel="0" collapsed="false">
      <c r="A68" s="12"/>
      <c r="B68" s="13"/>
      <c r="C68" s="14" t="str">
        <f aca="false">IF(OR(A68="",B68=""),"",IF(OR(B68&lt;Inputs!$C$8,B68&gt;Inputs!$C$9,WEEKDAY(A68,2)&gt;5),"Y","N"))</f>
        <v/>
      </c>
      <c r="D68" s="15"/>
      <c r="E68" s="15"/>
      <c r="F68" s="15"/>
      <c r="G68" s="16"/>
      <c r="H68" s="15"/>
    </row>
    <row r="69" customFormat="false" ht="15" hidden="false" customHeight="false" outlineLevel="0" collapsed="false">
      <c r="A69" s="12"/>
      <c r="B69" s="13"/>
      <c r="C69" s="14" t="str">
        <f aca="false">IF(OR(A69="",B69=""),"",IF(OR(B69&lt;Inputs!$C$8,B69&gt;Inputs!$C$9,WEEKDAY(A69,2)&gt;5),"Y","N"))</f>
        <v/>
      </c>
      <c r="D69" s="15"/>
      <c r="E69" s="15"/>
      <c r="F69" s="15"/>
      <c r="G69" s="16"/>
      <c r="H69" s="15"/>
    </row>
    <row r="70" customFormat="false" ht="15" hidden="false" customHeight="false" outlineLevel="0" collapsed="false">
      <c r="A70" s="12"/>
      <c r="B70" s="13"/>
      <c r="C70" s="14" t="str">
        <f aca="false">IF(OR(A70="",B70=""),"",IF(OR(B70&lt;Inputs!$C$8,B70&gt;Inputs!$C$9,WEEKDAY(A70,2)&gt;5),"Y","N"))</f>
        <v/>
      </c>
      <c r="D70" s="15"/>
      <c r="E70" s="15"/>
      <c r="F70" s="15"/>
      <c r="G70" s="16"/>
      <c r="H70" s="15"/>
    </row>
    <row r="71" customFormat="false" ht="15" hidden="false" customHeight="false" outlineLevel="0" collapsed="false">
      <c r="A71" s="12"/>
      <c r="B71" s="13"/>
      <c r="C71" s="14" t="str">
        <f aca="false">IF(OR(A71="",B71=""),"",IF(OR(B71&lt;Inputs!$C$8,B71&gt;Inputs!$C$9,WEEKDAY(A71,2)&gt;5),"Y","N"))</f>
        <v/>
      </c>
      <c r="D71" s="15"/>
      <c r="E71" s="15"/>
      <c r="F71" s="15"/>
      <c r="G71" s="16"/>
      <c r="H71" s="15"/>
    </row>
    <row r="72" customFormat="false" ht="15" hidden="false" customHeight="false" outlineLevel="0" collapsed="false">
      <c r="A72" s="12"/>
      <c r="B72" s="13"/>
      <c r="C72" s="14" t="str">
        <f aca="false">IF(OR(A72="",B72=""),"",IF(OR(B72&lt;Inputs!$C$8,B72&gt;Inputs!$C$9,WEEKDAY(A72,2)&gt;5),"Y","N"))</f>
        <v/>
      </c>
      <c r="D72" s="15"/>
      <c r="E72" s="15"/>
      <c r="F72" s="15"/>
      <c r="G72" s="16"/>
      <c r="H72" s="15"/>
    </row>
    <row r="73" customFormat="false" ht="15" hidden="false" customHeight="false" outlineLevel="0" collapsed="false">
      <c r="A73" s="12"/>
      <c r="B73" s="13"/>
      <c r="C73" s="14" t="str">
        <f aca="false">IF(OR(A73="",B73=""),"",IF(OR(B73&lt;Inputs!$C$8,B73&gt;Inputs!$C$9,WEEKDAY(A73,2)&gt;5),"Y","N"))</f>
        <v/>
      </c>
      <c r="D73" s="15"/>
      <c r="E73" s="15"/>
      <c r="F73" s="15"/>
      <c r="G73" s="16"/>
      <c r="H73" s="15"/>
    </row>
    <row r="74" customFormat="false" ht="15" hidden="false" customHeight="false" outlineLevel="0" collapsed="false">
      <c r="A74" s="12"/>
      <c r="B74" s="13"/>
      <c r="C74" s="14" t="str">
        <f aca="false">IF(OR(A74="",B74=""),"",IF(OR(B74&lt;Inputs!$C$8,B74&gt;Inputs!$C$9,WEEKDAY(A74,2)&gt;5),"Y","N"))</f>
        <v/>
      </c>
      <c r="D74" s="15"/>
      <c r="E74" s="15"/>
      <c r="F74" s="15"/>
      <c r="G74" s="16"/>
      <c r="H74" s="15"/>
    </row>
    <row r="75" customFormat="false" ht="15" hidden="false" customHeight="false" outlineLevel="0" collapsed="false">
      <c r="A75" s="12"/>
      <c r="B75" s="13"/>
      <c r="C75" s="14" t="str">
        <f aca="false">IF(OR(A75="",B75=""),"",IF(OR(B75&lt;Inputs!$C$8,B75&gt;Inputs!$C$9,WEEKDAY(A75,2)&gt;5),"Y","N"))</f>
        <v/>
      </c>
      <c r="D75" s="15"/>
      <c r="E75" s="15"/>
      <c r="F75" s="15"/>
      <c r="G75" s="16"/>
      <c r="H75" s="15"/>
    </row>
    <row r="76" customFormat="false" ht="15" hidden="false" customHeight="false" outlineLevel="0" collapsed="false">
      <c r="A76" s="12"/>
      <c r="B76" s="13"/>
      <c r="C76" s="14" t="str">
        <f aca="false">IF(OR(A76="",B76=""),"",IF(OR(B76&lt;Inputs!$C$8,B76&gt;Inputs!$C$9,WEEKDAY(A76,2)&gt;5),"Y","N"))</f>
        <v/>
      </c>
      <c r="D76" s="15"/>
      <c r="E76" s="15"/>
      <c r="F76" s="15"/>
      <c r="G76" s="16"/>
      <c r="H76" s="15"/>
    </row>
    <row r="77" customFormat="false" ht="15" hidden="false" customHeight="false" outlineLevel="0" collapsed="false">
      <c r="A77" s="12"/>
      <c r="B77" s="13"/>
      <c r="C77" s="14" t="str">
        <f aca="false">IF(OR(A77="",B77=""),"",IF(OR(B77&lt;Inputs!$C$8,B77&gt;Inputs!$C$9,WEEKDAY(A77,2)&gt;5),"Y","N"))</f>
        <v/>
      </c>
      <c r="D77" s="15"/>
      <c r="E77" s="15"/>
      <c r="F77" s="15"/>
      <c r="G77" s="16"/>
      <c r="H77" s="15"/>
    </row>
    <row r="78" customFormat="false" ht="15" hidden="false" customHeight="false" outlineLevel="0" collapsed="false">
      <c r="A78" s="12"/>
      <c r="B78" s="13"/>
      <c r="C78" s="14" t="str">
        <f aca="false">IF(OR(A78="",B78=""),"",IF(OR(B78&lt;Inputs!$C$8,B78&gt;Inputs!$C$9,WEEKDAY(A78,2)&gt;5),"Y","N"))</f>
        <v/>
      </c>
      <c r="D78" s="15"/>
      <c r="E78" s="15"/>
      <c r="F78" s="15"/>
      <c r="G78" s="16"/>
      <c r="H78" s="15"/>
    </row>
    <row r="79" customFormat="false" ht="15" hidden="false" customHeight="false" outlineLevel="0" collapsed="false">
      <c r="A79" s="12"/>
      <c r="B79" s="13"/>
      <c r="C79" s="14" t="str">
        <f aca="false">IF(OR(A79="",B79=""),"",IF(OR(B79&lt;Inputs!$C$8,B79&gt;Inputs!$C$9,WEEKDAY(A79,2)&gt;5),"Y","N"))</f>
        <v/>
      </c>
      <c r="D79" s="15"/>
      <c r="E79" s="15"/>
      <c r="F79" s="15"/>
      <c r="G79" s="16"/>
      <c r="H79" s="15"/>
    </row>
    <row r="80" customFormat="false" ht="15" hidden="false" customHeight="false" outlineLevel="0" collapsed="false">
      <c r="A80" s="12"/>
      <c r="B80" s="13"/>
      <c r="C80" s="14" t="str">
        <f aca="false">IF(OR(A80="",B80=""),"",IF(OR(B80&lt;Inputs!$C$8,B80&gt;Inputs!$C$9,WEEKDAY(A80,2)&gt;5),"Y","N"))</f>
        <v/>
      </c>
      <c r="D80" s="15"/>
      <c r="E80" s="15"/>
      <c r="F80" s="15"/>
      <c r="G80" s="16"/>
      <c r="H80" s="15"/>
    </row>
    <row r="81" customFormat="false" ht="15" hidden="false" customHeight="false" outlineLevel="0" collapsed="false">
      <c r="A81" s="12"/>
      <c r="B81" s="13"/>
      <c r="C81" s="14" t="str">
        <f aca="false">IF(OR(A81="",B81=""),"",IF(OR(B81&lt;Inputs!$C$8,B81&gt;Inputs!$C$9,WEEKDAY(A81,2)&gt;5),"Y","N"))</f>
        <v/>
      </c>
      <c r="D81" s="15"/>
      <c r="E81" s="15"/>
      <c r="F81" s="15"/>
      <c r="G81" s="16"/>
      <c r="H81" s="15"/>
    </row>
    <row r="82" customFormat="false" ht="15" hidden="false" customHeight="false" outlineLevel="0" collapsed="false">
      <c r="A82" s="12"/>
      <c r="B82" s="13"/>
      <c r="C82" s="14" t="str">
        <f aca="false">IF(OR(A82="",B82=""),"",IF(OR(B82&lt;Inputs!$C$8,B82&gt;Inputs!$C$9,WEEKDAY(A82,2)&gt;5),"Y","N"))</f>
        <v/>
      </c>
      <c r="D82" s="15"/>
      <c r="E82" s="15"/>
      <c r="F82" s="15"/>
      <c r="G82" s="16"/>
      <c r="H82" s="15"/>
    </row>
    <row r="83" customFormat="false" ht="15" hidden="false" customHeight="false" outlineLevel="0" collapsed="false">
      <c r="A83" s="12"/>
      <c r="B83" s="13"/>
      <c r="C83" s="14" t="str">
        <f aca="false">IF(OR(A83="",B83=""),"",IF(OR(B83&lt;Inputs!$C$8,B83&gt;Inputs!$C$9,WEEKDAY(A83,2)&gt;5),"Y","N"))</f>
        <v/>
      </c>
      <c r="D83" s="15"/>
      <c r="E83" s="15"/>
      <c r="F83" s="15"/>
      <c r="G83" s="16"/>
      <c r="H83" s="15"/>
    </row>
    <row r="84" customFormat="false" ht="15" hidden="false" customHeight="false" outlineLevel="0" collapsed="false">
      <c r="A84" s="12"/>
      <c r="B84" s="13"/>
      <c r="C84" s="14" t="str">
        <f aca="false">IF(OR(A84="",B84=""),"",IF(OR(B84&lt;Inputs!$C$8,B84&gt;Inputs!$C$9,WEEKDAY(A84,2)&gt;5),"Y","N"))</f>
        <v/>
      </c>
      <c r="D84" s="15"/>
      <c r="E84" s="15"/>
      <c r="F84" s="15"/>
      <c r="G84" s="16"/>
      <c r="H84" s="15"/>
    </row>
    <row r="85" customFormat="false" ht="15" hidden="false" customHeight="false" outlineLevel="0" collapsed="false">
      <c r="A85" s="12"/>
      <c r="B85" s="13"/>
      <c r="C85" s="14" t="str">
        <f aca="false">IF(OR(A85="",B85=""),"",IF(OR(B85&lt;Inputs!$C$8,B85&gt;Inputs!$C$9,WEEKDAY(A85,2)&gt;5),"Y","N"))</f>
        <v/>
      </c>
      <c r="D85" s="15"/>
      <c r="E85" s="15"/>
      <c r="F85" s="15"/>
      <c r="G85" s="16"/>
      <c r="H85" s="15"/>
    </row>
    <row r="86" customFormat="false" ht="15" hidden="false" customHeight="false" outlineLevel="0" collapsed="false">
      <c r="A86" s="12"/>
      <c r="B86" s="13"/>
      <c r="C86" s="14" t="str">
        <f aca="false">IF(OR(A86="",B86=""),"",IF(OR(B86&lt;Inputs!$C$8,B86&gt;Inputs!$C$9,WEEKDAY(A86,2)&gt;5),"Y","N"))</f>
        <v/>
      </c>
      <c r="D86" s="15"/>
      <c r="E86" s="15"/>
      <c r="F86" s="15"/>
      <c r="G86" s="16"/>
      <c r="H86" s="15"/>
    </row>
    <row r="87" customFormat="false" ht="15" hidden="false" customHeight="false" outlineLevel="0" collapsed="false">
      <c r="A87" s="12"/>
      <c r="B87" s="13"/>
      <c r="C87" s="14" t="str">
        <f aca="false">IF(OR(A87="",B87=""),"",IF(OR(B87&lt;Inputs!$C$8,B87&gt;Inputs!$C$9,WEEKDAY(A87,2)&gt;5),"Y","N"))</f>
        <v/>
      </c>
      <c r="D87" s="15"/>
      <c r="E87" s="15"/>
      <c r="F87" s="15"/>
      <c r="G87" s="16"/>
      <c r="H87" s="15"/>
    </row>
    <row r="88" customFormat="false" ht="15" hidden="false" customHeight="false" outlineLevel="0" collapsed="false">
      <c r="A88" s="12"/>
      <c r="B88" s="13"/>
      <c r="C88" s="14" t="str">
        <f aca="false">IF(OR(A88="",B88=""),"",IF(OR(B88&lt;Inputs!$C$8,B88&gt;Inputs!$C$9,WEEKDAY(A88,2)&gt;5),"Y","N"))</f>
        <v/>
      </c>
      <c r="D88" s="15"/>
      <c r="E88" s="15"/>
      <c r="F88" s="15"/>
      <c r="G88" s="16"/>
      <c r="H88" s="15"/>
    </row>
    <row r="89" customFormat="false" ht="15" hidden="false" customHeight="false" outlineLevel="0" collapsed="false">
      <c r="A89" s="12"/>
      <c r="B89" s="13"/>
      <c r="C89" s="14" t="str">
        <f aca="false">IF(OR(A89="",B89=""),"",IF(OR(B89&lt;Inputs!$C$8,B89&gt;Inputs!$C$9,WEEKDAY(A89,2)&gt;5),"Y","N"))</f>
        <v/>
      </c>
      <c r="D89" s="15"/>
      <c r="E89" s="15"/>
      <c r="F89" s="15"/>
      <c r="G89" s="16"/>
      <c r="H89" s="15"/>
    </row>
    <row r="90" customFormat="false" ht="15" hidden="false" customHeight="false" outlineLevel="0" collapsed="false">
      <c r="A90" s="12"/>
      <c r="B90" s="13"/>
      <c r="C90" s="14" t="str">
        <f aca="false">IF(OR(A90="",B90=""),"",IF(OR(B90&lt;Inputs!$C$8,B90&gt;Inputs!$C$9,WEEKDAY(A90,2)&gt;5),"Y","N"))</f>
        <v/>
      </c>
      <c r="D90" s="15"/>
      <c r="E90" s="15"/>
      <c r="F90" s="15"/>
      <c r="G90" s="16"/>
      <c r="H90" s="15"/>
    </row>
    <row r="91" customFormat="false" ht="15" hidden="false" customHeight="false" outlineLevel="0" collapsed="false">
      <c r="A91" s="12"/>
      <c r="B91" s="13"/>
      <c r="C91" s="14" t="str">
        <f aca="false">IF(OR(A91="",B91=""),"",IF(OR(B91&lt;Inputs!$C$8,B91&gt;Inputs!$C$9,WEEKDAY(A91,2)&gt;5),"Y","N"))</f>
        <v/>
      </c>
      <c r="D91" s="15"/>
      <c r="E91" s="15"/>
      <c r="F91" s="15"/>
      <c r="G91" s="16"/>
      <c r="H91" s="15"/>
    </row>
    <row r="92" customFormat="false" ht="15" hidden="false" customHeight="false" outlineLevel="0" collapsed="false">
      <c r="A92" s="12"/>
      <c r="B92" s="13"/>
      <c r="C92" s="14" t="str">
        <f aca="false">IF(OR(A92="",B92=""),"",IF(OR(B92&lt;Inputs!$C$8,B92&gt;Inputs!$C$9,WEEKDAY(A92,2)&gt;5),"Y","N"))</f>
        <v/>
      </c>
      <c r="D92" s="15"/>
      <c r="E92" s="15"/>
      <c r="F92" s="15"/>
      <c r="G92" s="16"/>
      <c r="H92" s="15"/>
    </row>
    <row r="93" customFormat="false" ht="15" hidden="false" customHeight="false" outlineLevel="0" collapsed="false">
      <c r="A93" s="12"/>
      <c r="B93" s="13"/>
      <c r="C93" s="14" t="str">
        <f aca="false">IF(OR(A93="",B93=""),"",IF(OR(B93&lt;Inputs!$C$8,B93&gt;Inputs!$C$9,WEEKDAY(A93,2)&gt;5),"Y","N"))</f>
        <v/>
      </c>
      <c r="D93" s="15"/>
      <c r="E93" s="15"/>
      <c r="F93" s="15"/>
      <c r="G93" s="16"/>
      <c r="H93" s="15"/>
    </row>
    <row r="94" customFormat="false" ht="15" hidden="false" customHeight="false" outlineLevel="0" collapsed="false">
      <c r="A94" s="12"/>
      <c r="B94" s="13"/>
      <c r="C94" s="14" t="str">
        <f aca="false">IF(OR(A94="",B94=""),"",IF(OR(B94&lt;Inputs!$C$8,B94&gt;Inputs!$C$9,WEEKDAY(A94,2)&gt;5),"Y","N"))</f>
        <v/>
      </c>
      <c r="D94" s="15"/>
      <c r="E94" s="15"/>
      <c r="F94" s="15"/>
      <c r="G94" s="16"/>
      <c r="H94" s="15"/>
    </row>
    <row r="95" customFormat="false" ht="15" hidden="false" customHeight="false" outlineLevel="0" collapsed="false">
      <c r="A95" s="12"/>
      <c r="B95" s="13"/>
      <c r="C95" s="14" t="str">
        <f aca="false">IF(OR(A95="",B95=""),"",IF(OR(B95&lt;Inputs!$C$8,B95&gt;Inputs!$C$9,WEEKDAY(A95,2)&gt;5),"Y","N"))</f>
        <v/>
      </c>
      <c r="D95" s="15"/>
      <c r="E95" s="15"/>
      <c r="F95" s="15"/>
      <c r="G95" s="16"/>
      <c r="H95" s="15"/>
    </row>
    <row r="96" customFormat="false" ht="15" hidden="false" customHeight="false" outlineLevel="0" collapsed="false">
      <c r="A96" s="12"/>
      <c r="B96" s="13"/>
      <c r="C96" s="14" t="str">
        <f aca="false">IF(OR(A96="",B96=""),"",IF(OR(B96&lt;Inputs!$C$8,B96&gt;Inputs!$C$9,WEEKDAY(A96,2)&gt;5),"Y","N"))</f>
        <v/>
      </c>
      <c r="D96" s="15"/>
      <c r="E96" s="15"/>
      <c r="F96" s="15"/>
      <c r="G96" s="16"/>
      <c r="H96" s="15"/>
    </row>
    <row r="97" customFormat="false" ht="15" hidden="false" customHeight="false" outlineLevel="0" collapsed="false">
      <c r="A97" s="12"/>
      <c r="B97" s="13"/>
      <c r="C97" s="14" t="str">
        <f aca="false">IF(OR(A97="",B97=""),"",IF(OR(B97&lt;Inputs!$C$8,B97&gt;Inputs!$C$9,WEEKDAY(A97,2)&gt;5),"Y","N"))</f>
        <v/>
      </c>
      <c r="D97" s="15"/>
      <c r="E97" s="15"/>
      <c r="F97" s="15"/>
      <c r="G97" s="16"/>
      <c r="H97" s="15"/>
    </row>
    <row r="98" customFormat="false" ht="15" hidden="false" customHeight="false" outlineLevel="0" collapsed="false">
      <c r="A98" s="12"/>
      <c r="B98" s="13"/>
      <c r="C98" s="14" t="str">
        <f aca="false">IF(OR(A98="",B98=""),"",IF(OR(B98&lt;Inputs!$C$8,B98&gt;Inputs!$C$9,WEEKDAY(A98,2)&gt;5),"Y","N"))</f>
        <v/>
      </c>
      <c r="D98" s="15"/>
      <c r="E98" s="15"/>
      <c r="F98" s="15"/>
      <c r="G98" s="16"/>
      <c r="H98" s="15"/>
    </row>
    <row r="99" customFormat="false" ht="15" hidden="false" customHeight="false" outlineLevel="0" collapsed="false">
      <c r="A99" s="12"/>
      <c r="B99" s="13"/>
      <c r="C99" s="14" t="str">
        <f aca="false">IF(OR(A99="",B99=""),"",IF(OR(B99&lt;Inputs!$C$8,B99&gt;Inputs!$C$9,WEEKDAY(A99,2)&gt;5),"Y","N"))</f>
        <v/>
      </c>
      <c r="D99" s="15"/>
      <c r="E99" s="15"/>
      <c r="F99" s="15"/>
      <c r="G99" s="16"/>
      <c r="H99" s="15"/>
    </row>
    <row r="100" customFormat="false" ht="15" hidden="false" customHeight="false" outlineLevel="0" collapsed="false">
      <c r="A100" s="12"/>
      <c r="B100" s="13"/>
      <c r="C100" s="14" t="str">
        <f aca="false">IF(OR(A100="",B100=""),"",IF(OR(B100&lt;Inputs!$C$8,B100&gt;Inputs!$C$9,WEEKDAY(A100,2)&gt;5),"Y","N"))</f>
        <v/>
      </c>
      <c r="D100" s="15"/>
      <c r="E100" s="15"/>
      <c r="F100" s="15"/>
      <c r="G100" s="16"/>
      <c r="H100" s="15"/>
    </row>
    <row r="101" customFormat="false" ht="15" hidden="false" customHeight="false" outlineLevel="0" collapsed="false">
      <c r="A101" s="12"/>
      <c r="B101" s="13"/>
      <c r="C101" s="14" t="str">
        <f aca="false">IF(OR(A101="",B101=""),"",IF(OR(B101&lt;Inputs!$C$8,B101&gt;Inputs!$C$9,WEEKDAY(A101,2)&gt;5),"Y","N"))</f>
        <v/>
      </c>
      <c r="D101" s="15"/>
      <c r="E101" s="15"/>
      <c r="F101" s="15"/>
      <c r="G101" s="16"/>
      <c r="H101" s="15"/>
    </row>
    <row r="102" customFormat="false" ht="15" hidden="false" customHeight="false" outlineLevel="0" collapsed="false">
      <c r="A102" s="12"/>
      <c r="B102" s="13"/>
      <c r="C102" s="14" t="str">
        <f aca="false">IF(OR(A102="",B102=""),"",IF(OR(B102&lt;Inputs!$C$8,B102&gt;Inputs!$C$9,WEEKDAY(A102,2)&gt;5),"Y","N"))</f>
        <v/>
      </c>
      <c r="D102" s="15"/>
      <c r="E102" s="15"/>
      <c r="F102" s="15"/>
      <c r="G102" s="16"/>
      <c r="H102" s="15"/>
    </row>
    <row r="103" customFormat="false" ht="15" hidden="false" customHeight="false" outlineLevel="0" collapsed="false">
      <c r="A103" s="12"/>
      <c r="B103" s="13"/>
      <c r="C103" s="14" t="str">
        <f aca="false">IF(OR(A103="",B103=""),"",IF(OR(B103&lt;Inputs!$C$8,B103&gt;Inputs!$C$9,WEEKDAY(A103,2)&gt;5),"Y","N"))</f>
        <v/>
      </c>
      <c r="D103" s="15"/>
      <c r="E103" s="15"/>
      <c r="F103" s="15"/>
      <c r="G103" s="16"/>
      <c r="H103" s="15"/>
    </row>
    <row r="104" customFormat="false" ht="15" hidden="false" customHeight="false" outlineLevel="0" collapsed="false">
      <c r="A104" s="12"/>
      <c r="B104" s="13"/>
      <c r="C104" s="14" t="str">
        <f aca="false">IF(OR(A104="",B104=""),"",IF(OR(B104&lt;Inputs!$C$8,B104&gt;Inputs!$C$9,WEEKDAY(A104,2)&gt;5),"Y","N"))</f>
        <v/>
      </c>
      <c r="D104" s="15"/>
      <c r="E104" s="15"/>
      <c r="F104" s="15"/>
      <c r="G104" s="16"/>
      <c r="H104" s="15"/>
    </row>
    <row r="105" customFormat="false" ht="15" hidden="false" customHeight="false" outlineLevel="0" collapsed="false">
      <c r="A105" s="12"/>
      <c r="B105" s="13"/>
      <c r="C105" s="14" t="str">
        <f aca="false">IF(OR(A105="",B105=""),"",IF(OR(B105&lt;Inputs!$C$8,B105&gt;Inputs!$C$9,WEEKDAY(A105,2)&gt;5),"Y","N"))</f>
        <v/>
      </c>
      <c r="D105" s="15"/>
      <c r="E105" s="15"/>
      <c r="F105" s="15"/>
      <c r="G105" s="16"/>
      <c r="H105" s="15"/>
    </row>
    <row r="106" customFormat="false" ht="15" hidden="false" customHeight="false" outlineLevel="0" collapsed="false">
      <c r="A106" s="12"/>
      <c r="B106" s="13"/>
      <c r="C106" s="14" t="str">
        <f aca="false">IF(OR(A106="",B106=""),"",IF(OR(B106&lt;Inputs!$C$8,B106&gt;Inputs!$C$9,WEEKDAY(A106,2)&gt;5),"Y","N"))</f>
        <v/>
      </c>
      <c r="D106" s="15"/>
      <c r="E106" s="15"/>
      <c r="F106" s="15"/>
      <c r="G106" s="16"/>
      <c r="H106" s="15"/>
    </row>
    <row r="107" customFormat="false" ht="15" hidden="false" customHeight="false" outlineLevel="0" collapsed="false">
      <c r="A107" s="12"/>
      <c r="B107" s="13"/>
      <c r="C107" s="14" t="str">
        <f aca="false">IF(OR(A107="",B107=""),"",IF(OR(B107&lt;Inputs!$C$8,B107&gt;Inputs!$C$9,WEEKDAY(A107,2)&gt;5),"Y","N"))</f>
        <v/>
      </c>
      <c r="D107" s="15"/>
      <c r="E107" s="15"/>
      <c r="F107" s="15"/>
      <c r="G107" s="16"/>
      <c r="H107" s="15"/>
    </row>
    <row r="108" customFormat="false" ht="15" hidden="false" customHeight="false" outlineLevel="0" collapsed="false">
      <c r="A108" s="12"/>
      <c r="B108" s="13"/>
      <c r="C108" s="14" t="str">
        <f aca="false">IF(OR(A108="",B108=""),"",IF(OR(B108&lt;Inputs!$C$8,B108&gt;Inputs!$C$9,WEEKDAY(A108,2)&gt;5),"Y","N"))</f>
        <v/>
      </c>
      <c r="D108" s="15"/>
      <c r="E108" s="15"/>
      <c r="F108" s="15"/>
      <c r="G108" s="16"/>
      <c r="H108" s="15"/>
    </row>
    <row r="109" customFormat="false" ht="15" hidden="false" customHeight="false" outlineLevel="0" collapsed="false">
      <c r="A109" s="12"/>
      <c r="B109" s="13"/>
      <c r="C109" s="14" t="str">
        <f aca="false">IF(OR(A109="",B109=""),"",IF(OR(B109&lt;Inputs!$C$8,B109&gt;Inputs!$C$9,WEEKDAY(A109,2)&gt;5),"Y","N"))</f>
        <v/>
      </c>
      <c r="D109" s="15"/>
      <c r="E109" s="15"/>
      <c r="F109" s="15"/>
      <c r="G109" s="16"/>
      <c r="H109" s="15"/>
    </row>
    <row r="110" customFormat="false" ht="15" hidden="false" customHeight="false" outlineLevel="0" collapsed="false">
      <c r="A110" s="12"/>
      <c r="B110" s="13"/>
      <c r="C110" s="14" t="str">
        <f aca="false">IF(OR(A110="",B110=""),"",IF(OR(B110&lt;Inputs!$C$8,B110&gt;Inputs!$C$9,WEEKDAY(A110,2)&gt;5),"Y","N"))</f>
        <v/>
      </c>
      <c r="D110" s="15"/>
      <c r="E110" s="15"/>
      <c r="F110" s="15"/>
      <c r="G110" s="16"/>
      <c r="H110" s="15"/>
    </row>
    <row r="111" customFormat="false" ht="15" hidden="false" customHeight="false" outlineLevel="0" collapsed="false">
      <c r="A111" s="12"/>
      <c r="B111" s="13"/>
      <c r="C111" s="14" t="str">
        <f aca="false">IF(OR(A111="",B111=""),"",IF(OR(B111&lt;Inputs!$C$8,B111&gt;Inputs!$C$9,WEEKDAY(A111,2)&gt;5),"Y","N"))</f>
        <v/>
      </c>
      <c r="D111" s="15"/>
      <c r="E111" s="15"/>
      <c r="F111" s="15"/>
      <c r="G111" s="16"/>
      <c r="H111" s="15"/>
    </row>
    <row r="112" customFormat="false" ht="15" hidden="false" customHeight="false" outlineLevel="0" collapsed="false">
      <c r="A112" s="12"/>
      <c r="B112" s="13"/>
      <c r="C112" s="14" t="str">
        <f aca="false">IF(OR(A112="",B112=""),"",IF(OR(B112&lt;Inputs!$C$8,B112&gt;Inputs!$C$9,WEEKDAY(A112,2)&gt;5),"Y","N"))</f>
        <v/>
      </c>
      <c r="D112" s="15"/>
      <c r="E112" s="15"/>
      <c r="F112" s="15"/>
      <c r="G112" s="16"/>
      <c r="H112" s="15"/>
    </row>
    <row r="113" customFormat="false" ht="15" hidden="false" customHeight="false" outlineLevel="0" collapsed="false">
      <c r="A113" s="12"/>
      <c r="B113" s="13"/>
      <c r="C113" s="14" t="str">
        <f aca="false">IF(OR(A113="",B113=""),"",IF(OR(B113&lt;Inputs!$C$8,B113&gt;Inputs!$C$9,WEEKDAY(A113,2)&gt;5),"Y","N"))</f>
        <v/>
      </c>
      <c r="D113" s="15"/>
      <c r="E113" s="15"/>
      <c r="F113" s="15"/>
      <c r="G113" s="16"/>
      <c r="H113" s="15"/>
    </row>
    <row r="114" customFormat="false" ht="15" hidden="false" customHeight="false" outlineLevel="0" collapsed="false">
      <c r="A114" s="12"/>
      <c r="B114" s="13"/>
      <c r="C114" s="14" t="str">
        <f aca="false">IF(OR(A114="",B114=""),"",IF(OR(B114&lt;Inputs!$C$8,B114&gt;Inputs!$C$9,WEEKDAY(A114,2)&gt;5),"Y","N"))</f>
        <v/>
      </c>
      <c r="D114" s="15"/>
      <c r="E114" s="15"/>
      <c r="F114" s="15"/>
      <c r="G114" s="16"/>
      <c r="H114" s="15"/>
    </row>
    <row r="115" customFormat="false" ht="15" hidden="false" customHeight="false" outlineLevel="0" collapsed="false">
      <c r="A115" s="12"/>
      <c r="B115" s="13"/>
      <c r="C115" s="14" t="str">
        <f aca="false">IF(OR(A115="",B115=""),"",IF(OR(B115&lt;Inputs!$C$8,B115&gt;Inputs!$C$9,WEEKDAY(A115,2)&gt;5),"Y","N"))</f>
        <v/>
      </c>
      <c r="D115" s="15"/>
      <c r="E115" s="15"/>
      <c r="F115" s="15"/>
      <c r="G115" s="16"/>
      <c r="H115" s="15"/>
    </row>
    <row r="116" customFormat="false" ht="15" hidden="false" customHeight="false" outlineLevel="0" collapsed="false">
      <c r="A116" s="12"/>
      <c r="B116" s="13"/>
      <c r="C116" s="14" t="str">
        <f aca="false">IF(OR(A116="",B116=""),"",IF(OR(B116&lt;Inputs!$C$8,B116&gt;Inputs!$C$9,WEEKDAY(A116,2)&gt;5),"Y","N"))</f>
        <v/>
      </c>
      <c r="D116" s="15"/>
      <c r="E116" s="15"/>
      <c r="F116" s="15"/>
      <c r="G116" s="16"/>
      <c r="H116" s="15"/>
    </row>
    <row r="117" customFormat="false" ht="15" hidden="false" customHeight="false" outlineLevel="0" collapsed="false">
      <c r="A117" s="12"/>
      <c r="B117" s="13"/>
      <c r="C117" s="14" t="str">
        <f aca="false">IF(OR(A117="",B117=""),"",IF(OR(B117&lt;Inputs!$C$8,B117&gt;Inputs!$C$9,WEEKDAY(A117,2)&gt;5),"Y","N"))</f>
        <v/>
      </c>
      <c r="D117" s="15"/>
      <c r="E117" s="15"/>
      <c r="F117" s="15"/>
      <c r="G117" s="16"/>
      <c r="H117" s="15"/>
    </row>
    <row r="118" customFormat="false" ht="15" hidden="false" customHeight="false" outlineLevel="0" collapsed="false">
      <c r="A118" s="12"/>
      <c r="B118" s="13"/>
      <c r="C118" s="14" t="str">
        <f aca="false">IF(OR(A118="",B118=""),"",IF(OR(B118&lt;Inputs!$C$8,B118&gt;Inputs!$C$9,WEEKDAY(A118,2)&gt;5),"Y","N"))</f>
        <v/>
      </c>
      <c r="D118" s="15"/>
      <c r="E118" s="15"/>
      <c r="F118" s="15"/>
      <c r="G118" s="16"/>
      <c r="H118" s="15"/>
    </row>
    <row r="119" customFormat="false" ht="15" hidden="false" customHeight="false" outlineLevel="0" collapsed="false">
      <c r="A119" s="12"/>
      <c r="B119" s="13"/>
      <c r="C119" s="14" t="str">
        <f aca="false">IF(OR(A119="",B119=""),"",IF(OR(B119&lt;Inputs!$C$8,B119&gt;Inputs!$C$9,WEEKDAY(A119,2)&gt;5),"Y","N"))</f>
        <v/>
      </c>
      <c r="D119" s="15"/>
      <c r="E119" s="15"/>
      <c r="F119" s="15"/>
      <c r="G119" s="16"/>
      <c r="H119" s="15"/>
    </row>
    <row r="120" customFormat="false" ht="15" hidden="false" customHeight="false" outlineLevel="0" collapsed="false">
      <c r="A120" s="12"/>
      <c r="B120" s="13"/>
      <c r="C120" s="14" t="str">
        <f aca="false">IF(OR(A120="",B120=""),"",IF(OR(B120&lt;Inputs!$C$8,B120&gt;Inputs!$C$9,WEEKDAY(A120,2)&gt;5),"Y","N"))</f>
        <v/>
      </c>
      <c r="D120" s="15"/>
      <c r="E120" s="15"/>
      <c r="F120" s="15"/>
      <c r="G120" s="16"/>
      <c r="H120" s="15"/>
    </row>
    <row r="121" customFormat="false" ht="15" hidden="false" customHeight="false" outlineLevel="0" collapsed="false">
      <c r="A121" s="12"/>
      <c r="B121" s="13"/>
      <c r="C121" s="14" t="str">
        <f aca="false">IF(OR(A121="",B121=""),"",IF(OR(B121&lt;Inputs!$C$8,B121&gt;Inputs!$C$9,WEEKDAY(A121,2)&gt;5),"Y","N"))</f>
        <v/>
      </c>
      <c r="D121" s="15"/>
      <c r="E121" s="15"/>
      <c r="F121" s="15"/>
      <c r="G121" s="16"/>
      <c r="H121" s="15"/>
    </row>
  </sheetData>
  <dataValidations count="2">
    <dataValidation allowBlank="true" error="Pick one of the eight outcome categories." errorStyle="stop" errorTitle="Outcome" operator="between" showDropDown="false" showErrorMessage="false" showInputMessage="false" sqref="F2:F121" type="list">
      <formula1>"Live - Booked,Live - No close,VM - They called,booked,VM - They called,no close,VM - We recovered,VM - We called,gone,VM - No callback either,Not sales"</formula1>
      <formula2>0</formula2>
    </dataValidation>
    <dataValidation allowBlank="true" errorStyle="stop" operator="between" showDropDown="false" showErrorMessage="false" showInputMessage="false" sqref="D2:D121" type="list">
      <formula1>"Phone,Voicemail,Web form,Text,Email"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8"/>
    <col collapsed="false" customWidth="true" hidden="false" outlineLevel="0" max="3" min="3" style="0" width="18"/>
    <col collapsed="false" customWidth="true" hidden="false" outlineLevel="0" max="4" min="4" style="0" width="60"/>
  </cols>
  <sheetData>
    <row r="2" customFormat="false" ht="24.45" hidden="false" customHeight="false" outlineLevel="0" collapsed="false">
      <c r="B2" s="1" t="s">
        <v>53</v>
      </c>
    </row>
    <row r="3" customFormat="false" ht="15" hidden="false" customHeight="false" outlineLevel="0" collapsed="false">
      <c r="B3" s="2" t="s">
        <v>54</v>
      </c>
    </row>
    <row r="5" customFormat="false" ht="17.35" hidden="false" customHeight="false" outlineLevel="0" collapsed="false">
      <c r="B5" s="3" t="s">
        <v>55</v>
      </c>
    </row>
    <row r="6" customFormat="false" ht="15" hidden="false" customHeight="false" outlineLevel="0" collapsed="false">
      <c r="B6" s="7" t="s">
        <v>56</v>
      </c>
      <c r="C6" s="17" t="n">
        <f aca="false">COUNTA('Call Log'!F2:F121)</f>
        <v>2</v>
      </c>
      <c r="D6" s="9" t="s">
        <v>57</v>
      </c>
    </row>
    <row r="7" customFormat="false" ht="15" hidden="false" customHeight="false" outlineLevel="0" collapsed="false">
      <c r="B7" s="7" t="s">
        <v>58</v>
      </c>
      <c r="C7" s="17" t="n">
        <f aca="false">COUNTA('Call Log'!F2:F121)-COUNTIF('Call Log'!F2:F121,"Not sales")</f>
        <v>2</v>
      </c>
      <c r="D7" s="9" t="s">
        <v>59</v>
      </c>
    </row>
    <row r="8" customFormat="false" ht="15" hidden="false" customHeight="false" outlineLevel="0" collapsed="false">
      <c r="B8" s="7" t="s">
        <v>60</v>
      </c>
      <c r="C8" s="17" t="n">
        <f aca="false">COUNTIF('Call Log'!F2:F121,"Live - Booked")+COUNTIF('Call Log'!F2:F121,"Live - No close")</f>
        <v>1</v>
      </c>
      <c r="D8" s="9" t="s">
        <v>61</v>
      </c>
    </row>
    <row r="9" customFormat="false" ht="15" hidden="false" customHeight="false" outlineLevel="0" collapsed="false">
      <c r="B9" s="7" t="s">
        <v>62</v>
      </c>
      <c r="C9" s="17" t="n">
        <f aca="false">COUNTIF('Call Log'!F2:F121,"VM - They called, booked")+COUNTIF('Call Log'!F2:F121,"VM - They called, no close")+COUNTIF('Call Log'!F2:F121,"VM - We recovered")+COUNTIF('Call Log'!F2:F121,"VM - We called, gone")+COUNTIF('Call Log'!F2:F121,"VM - No callback either")</f>
        <v>1</v>
      </c>
      <c r="D9" s="9" t="s">
        <v>63</v>
      </c>
    </row>
    <row r="10" customFormat="false" ht="15" hidden="false" customHeight="false" outlineLevel="0" collapsed="false">
      <c r="B10" s="7" t="s">
        <v>64</v>
      </c>
      <c r="C10" s="17" t="n">
        <f aca="false">COUNTIF('Call Log'!F2:F121,"VM - They called, booked")+COUNTIF('Call Log'!F2:F121,"VM - They called, no close")+COUNTIF('Call Log'!F2:F121,"VM - We recovered")+COUNTIF('Call Log'!F2:F121,"VM - We called, gone")</f>
        <v>0</v>
      </c>
      <c r="D10" s="9" t="s">
        <v>65</v>
      </c>
    </row>
    <row r="11" customFormat="false" ht="15" hidden="false" customHeight="false" outlineLevel="0" collapsed="false">
      <c r="B11" s="7" t="s">
        <v>66</v>
      </c>
      <c r="C11" s="17" t="n">
        <f aca="false">COUNTIF('Call Log'!F2:F121,"Live - Booked")+COUNTIF('Call Log'!F2:F121,"VM - They called, booked")+COUNTIF('Call Log'!F2:F121,"VM - We recovered")</f>
        <v>1</v>
      </c>
      <c r="D11" s="9" t="s">
        <v>67</v>
      </c>
    </row>
    <row r="12" customFormat="false" ht="15" hidden="false" customHeight="false" outlineLevel="0" collapsed="false">
      <c r="B12" s="7" t="s">
        <v>68</v>
      </c>
      <c r="C12" s="17" t="n">
        <f aca="false">COUNTIF('Call Log'!F2:F121,"VM - They called, booked")+COUNTIF('Call Log'!F2:F121,"VM - We recovered")</f>
        <v>0</v>
      </c>
      <c r="D12" s="9" t="s">
        <v>69</v>
      </c>
    </row>
    <row r="14" customFormat="false" ht="17.35" hidden="false" customHeight="false" outlineLevel="0" collapsed="false">
      <c r="B14" s="3" t="s">
        <v>10</v>
      </c>
    </row>
    <row r="15" customFormat="false" ht="30" hidden="false" customHeight="true" outlineLevel="0" collapsed="false">
      <c r="B15" s="7" t="s">
        <v>70</v>
      </c>
      <c r="C15" s="18" t="n">
        <f aca="false">IF($C$7=0,"",$C$8/$C$7)</f>
        <v>0.5</v>
      </c>
      <c r="D15" s="9" t="s">
        <v>71</v>
      </c>
    </row>
    <row r="16" customFormat="false" ht="30" hidden="false" customHeight="true" outlineLevel="0" collapsed="false">
      <c r="B16" s="7" t="s">
        <v>72</v>
      </c>
      <c r="C16" s="18" t="n">
        <f aca="false">IF(SUMPRODUCT(('Call Log'!C2:C121="Y")*('Call Log'!F2:F121&lt;&gt;"")*('Call Log'!F2:F121&lt;&gt;"Not sales"))=0,"",SUMPRODUCT(('Call Log'!C2:C121="Y")*(('Call Log'!F2:F121="Live - Booked")+('Call Log'!F2:F121="Live - No close")))/SUMPRODUCT(('Call Log'!C2:C121="Y")*('Call Log'!F2:F121&lt;&gt;"")*('Call Log'!F2:F121&lt;&gt;"Not sales")))</f>
        <v>0</v>
      </c>
      <c r="D16" s="9" t="s">
        <v>73</v>
      </c>
    </row>
    <row r="17" customFormat="false" ht="30" hidden="false" customHeight="true" outlineLevel="0" collapsed="false">
      <c r="B17" s="7" t="s">
        <v>74</v>
      </c>
      <c r="C17" s="18" t="n">
        <f aca="false">IF($C$9=0,"",$C$10/$C$9)</f>
        <v>0</v>
      </c>
      <c r="D17" s="9" t="s">
        <v>75</v>
      </c>
    </row>
    <row r="18" customFormat="false" ht="30" hidden="false" customHeight="true" outlineLevel="0" collapsed="false">
      <c r="B18" s="7" t="s">
        <v>76</v>
      </c>
      <c r="C18" s="18" t="n">
        <f aca="false">IF($C$9=0,"",$C$12/$C$9)</f>
        <v>0</v>
      </c>
      <c r="D18" s="9" t="s">
        <v>77</v>
      </c>
    </row>
    <row r="20" customFormat="false" ht="17.35" hidden="false" customHeight="false" outlineLevel="0" collapsed="false">
      <c r="B20" s="3" t="s">
        <v>78</v>
      </c>
    </row>
    <row r="21" customFormat="false" ht="25.5" hidden="false" customHeight="true" outlineLevel="0" collapsed="false">
      <c r="B21" s="7" t="s">
        <v>79</v>
      </c>
      <c r="C21" s="17" t="n">
        <f aca="false">$C$7-$C$11</f>
        <v>1</v>
      </c>
      <c r="D21" s="9" t="s">
        <v>80</v>
      </c>
    </row>
    <row r="22" customFormat="false" ht="25.5" hidden="false" customHeight="true" outlineLevel="0" collapsed="false">
      <c r="B22" s="7" t="s">
        <v>81</v>
      </c>
      <c r="C22" s="19" t="n">
        <f aca="false">IF($C$7=0,"",($C$7-$C$11)*Inputs!$C$7*Inputs!$C$6)</f>
        <v>315</v>
      </c>
      <c r="D22" s="9" t="s">
        <v>82</v>
      </c>
    </row>
    <row r="23" customFormat="false" ht="25.5" hidden="false" customHeight="true" outlineLevel="0" collapsed="false">
      <c r="B23" s="7" t="s">
        <v>83</v>
      </c>
      <c r="C23" s="19" t="n">
        <f aca="false">IF($C$22="","",$C$22*12)</f>
        <v>3780</v>
      </c>
      <c r="D23" s="9" t="s">
        <v>84</v>
      </c>
    </row>
    <row r="26" customFormat="false" ht="17.35" hidden="false" customHeight="false" outlineLevel="0" collapsed="false">
      <c r="B26" s="3" t="s">
        <v>85</v>
      </c>
    </row>
    <row r="27" customFormat="false" ht="18" hidden="false" customHeight="true" outlineLevel="0" collapsed="false">
      <c r="B27" s="4" t="s">
        <v>86</v>
      </c>
    </row>
    <row r="28" customFormat="false" ht="18" hidden="false" customHeight="true" outlineLevel="0" collapsed="false">
      <c r="B28" s="4" t="s">
        <v>87</v>
      </c>
    </row>
    <row r="29" customFormat="false" ht="18" hidden="false" customHeight="true" outlineLevel="0" collapsed="false">
      <c r="B29" s="4" t="s">
        <v>88</v>
      </c>
    </row>
    <row r="30" customFormat="false" ht="18" hidden="false" customHeight="true" outlineLevel="0" collapsed="false">
      <c r="B30" s="4"/>
    </row>
    <row r="31" customFormat="false" ht="18" hidden="false" customHeight="true" outlineLevel="0" collapsed="false">
      <c r="B31" s="4" t="s">
        <v>89</v>
      </c>
    </row>
    <row r="32" customFormat="false" ht="18" hidden="false" customHeight="true" outlineLevel="0" collapsed="false">
      <c r="B32" s="4" t="s">
        <v>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2026-05-22T16:10:31Z</dcterms:created>
  <dc:creator>openpyxl</dc:creator>
  <dc:description/>
  <dc:language>en-US</dc:language>
  <cp:lastModifiedBy/>
  <dcterms:modified xsi:type="dcterms:W3CDTF">2026-05-22T16:10:31Z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